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0" documentId="8_{5B014326-7A10-49B1-8E96-08D3027C93DB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6" i="8" l="1"/>
  <c r="F76" i="8"/>
  <c r="F65" i="8"/>
  <c r="F55" i="8"/>
  <c r="F45" i="8"/>
  <c r="F35" i="8"/>
  <c r="F25" i="8"/>
  <c r="F16" i="8"/>
  <c r="E76" i="8"/>
  <c r="E65" i="8"/>
  <c r="E55" i="8"/>
  <c r="E45" i="8"/>
  <c r="E35" i="8"/>
  <c r="E25" i="8"/>
  <c r="E16" i="8"/>
  <c r="E86" i="8"/>
  <c r="F18" i="5"/>
  <c r="E18" i="5"/>
  <c r="F16" i="5"/>
  <c r="E16" i="5"/>
  <c r="F14" i="5"/>
  <c r="E14" i="5"/>
  <c r="E11" i="5" s="1"/>
  <c r="E10" i="5" s="1"/>
  <c r="F12" i="5"/>
  <c r="F11" i="5" s="1"/>
  <c r="F10" i="5" s="1"/>
  <c r="E12" i="5"/>
  <c r="D16" i="5"/>
  <c r="D14" i="5"/>
  <c r="D12" i="5"/>
  <c r="D18" i="5"/>
  <c r="J11" i="10"/>
  <c r="I11" i="10"/>
  <c r="I14" i="10" s="1"/>
  <c r="J8" i="10"/>
  <c r="J14" i="10" s="1"/>
  <c r="I8" i="10"/>
  <c r="G11" i="3"/>
  <c r="G10" i="3" s="1"/>
  <c r="H11" i="3"/>
  <c r="H10" i="3" s="1"/>
  <c r="H34" i="3"/>
  <c r="G34" i="3"/>
  <c r="H28" i="3"/>
  <c r="G28" i="3"/>
  <c r="H27" i="3"/>
  <c r="G27" i="3"/>
  <c r="D25" i="8" l="1"/>
  <c r="C25" i="8"/>
  <c r="B25" i="8"/>
  <c r="D65" i="8"/>
  <c r="D86" i="8"/>
  <c r="C86" i="8"/>
  <c r="B86" i="8"/>
  <c r="D76" i="8"/>
  <c r="C76" i="8"/>
  <c r="B76" i="8"/>
  <c r="F212" i="7"/>
  <c r="F213" i="7"/>
  <c r="G213" i="7"/>
  <c r="H213" i="7"/>
  <c r="F215" i="7"/>
  <c r="G215" i="7"/>
  <c r="G212" i="7" s="1"/>
  <c r="H215" i="7"/>
  <c r="F217" i="7"/>
  <c r="G217" i="7"/>
  <c r="H217" i="7"/>
  <c r="G219" i="7"/>
  <c r="F220" i="7"/>
  <c r="F219" i="7" s="1"/>
  <c r="G220" i="7"/>
  <c r="H220" i="7"/>
  <c r="H219" i="7" s="1"/>
  <c r="F226" i="7"/>
  <c r="F225" i="7" s="1"/>
  <c r="F224" i="7" s="1"/>
  <c r="F223" i="7" s="1"/>
  <c r="G226" i="7"/>
  <c r="G225" i="7" s="1"/>
  <c r="G224" i="7" s="1"/>
  <c r="G223" i="7" s="1"/>
  <c r="H226" i="7"/>
  <c r="F228" i="7"/>
  <c r="G228" i="7"/>
  <c r="H228" i="7"/>
  <c r="F230" i="7"/>
  <c r="G230" i="7"/>
  <c r="H230" i="7"/>
  <c r="F233" i="7"/>
  <c r="F232" i="7" s="1"/>
  <c r="G233" i="7"/>
  <c r="G232" i="7" s="1"/>
  <c r="H233" i="7"/>
  <c r="H232" i="7" s="1"/>
  <c r="E316" i="7"/>
  <c r="E315" i="7" s="1"/>
  <c r="I316" i="7"/>
  <c r="H316" i="7"/>
  <c r="H315" i="7" s="1"/>
  <c r="G316" i="7"/>
  <c r="G315" i="7" s="1"/>
  <c r="F316" i="7"/>
  <c r="F315" i="7" s="1"/>
  <c r="I315" i="7"/>
  <c r="I313" i="7"/>
  <c r="I312" i="7" s="1"/>
  <c r="I311" i="7" s="1"/>
  <c r="I308" i="7"/>
  <c r="I307" i="7" s="1"/>
  <c r="I304" i="7"/>
  <c r="I303" i="7"/>
  <c r="H313" i="7"/>
  <c r="H312" i="7"/>
  <c r="H311" i="7"/>
  <c r="H308" i="7"/>
  <c r="H307" i="7"/>
  <c r="H304" i="7"/>
  <c r="H303" i="7" s="1"/>
  <c r="G304" i="7"/>
  <c r="F211" i="7" l="1"/>
  <c r="F210" i="7" s="1"/>
  <c r="H302" i="7"/>
  <c r="H301" i="7" s="1"/>
  <c r="G211" i="7"/>
  <c r="G210" i="7" s="1"/>
  <c r="G209" i="7" s="1"/>
  <c r="H212" i="7"/>
  <c r="H211" i="7" s="1"/>
  <c r="H210" i="7" s="1"/>
  <c r="H225" i="7"/>
  <c r="H224" i="7" s="1"/>
  <c r="H223" i="7" s="1"/>
  <c r="F209" i="7"/>
  <c r="I302" i="7"/>
  <c r="I301" i="7" s="1"/>
  <c r="I337" i="7"/>
  <c r="I335" i="7"/>
  <c r="I333" i="7" s="1"/>
  <c r="I332" i="7" s="1"/>
  <c r="I328" i="7"/>
  <c r="I326" i="7"/>
  <c r="I322" i="7"/>
  <c r="H337" i="7"/>
  <c r="H335" i="7"/>
  <c r="H333" i="7" s="1"/>
  <c r="H332" i="7" s="1"/>
  <c r="H328" i="7"/>
  <c r="H326" i="7"/>
  <c r="H322" i="7"/>
  <c r="I575" i="7"/>
  <c r="I574" i="7" s="1"/>
  <c r="H575" i="7"/>
  <c r="H574" i="7" s="1"/>
  <c r="I570" i="7"/>
  <c r="I569" i="7" s="1"/>
  <c r="H570" i="7"/>
  <c r="H569" i="7" s="1"/>
  <c r="G570" i="7"/>
  <c r="G569" i="7" s="1"/>
  <c r="I600" i="7"/>
  <c r="I599" i="7" s="1"/>
  <c r="I598" i="7" s="1"/>
  <c r="H600" i="7"/>
  <c r="H599" i="7" s="1"/>
  <c r="H598" i="7" s="1"/>
  <c r="I596" i="7"/>
  <c r="H596" i="7"/>
  <c r="I594" i="7"/>
  <c r="H594" i="7"/>
  <c r="I590" i="7"/>
  <c r="H590" i="7"/>
  <c r="I586" i="7"/>
  <c r="H586" i="7"/>
  <c r="I582" i="7"/>
  <c r="H582" i="7"/>
  <c r="G600" i="7"/>
  <c r="G599" i="7" s="1"/>
  <c r="G598" i="7" s="1"/>
  <c r="I479" i="7"/>
  <c r="I478" i="7" s="1"/>
  <c r="I477" i="7" s="1"/>
  <c r="I476" i="7" s="1"/>
  <c r="H479" i="7"/>
  <c r="H478" i="7" s="1"/>
  <c r="H477" i="7" s="1"/>
  <c r="H476" i="7" s="1"/>
  <c r="G479" i="7"/>
  <c r="G478" i="7" s="1"/>
  <c r="G477" i="7" s="1"/>
  <c r="G476" i="7" s="1"/>
  <c r="F478" i="7"/>
  <c r="I562" i="7"/>
  <c r="I561" i="7" s="1"/>
  <c r="I560" i="7" s="1"/>
  <c r="H562" i="7"/>
  <c r="H561" i="7" s="1"/>
  <c r="H560" i="7" s="1"/>
  <c r="I558" i="7"/>
  <c r="I557" i="7" s="1"/>
  <c r="I553" i="7" s="1"/>
  <c r="H558" i="7"/>
  <c r="H557" i="7" s="1"/>
  <c r="H553" i="7" s="1"/>
  <c r="I555" i="7"/>
  <c r="H555" i="7"/>
  <c r="I548" i="7"/>
  <c r="I547" i="7" s="1"/>
  <c r="I546" i="7" s="1"/>
  <c r="I545" i="7" s="1"/>
  <c r="H548" i="7"/>
  <c r="H547" i="7" s="1"/>
  <c r="H546" i="7" s="1"/>
  <c r="H545" i="7" s="1"/>
  <c r="I543" i="7"/>
  <c r="I542" i="7" s="1"/>
  <c r="H543" i="7"/>
  <c r="H542" i="7" s="1"/>
  <c r="I540" i="7"/>
  <c r="I539" i="7" s="1"/>
  <c r="H540" i="7"/>
  <c r="H539" i="7" s="1"/>
  <c r="I535" i="7"/>
  <c r="I534" i="7" s="1"/>
  <c r="I533" i="7" s="1"/>
  <c r="H535" i="7"/>
  <c r="H534" i="7" s="1"/>
  <c r="H533" i="7" s="1"/>
  <c r="G535" i="7"/>
  <c r="G534" i="7" s="1"/>
  <c r="G533" i="7" s="1"/>
  <c r="F535" i="7"/>
  <c r="F533" i="7"/>
  <c r="I489" i="7"/>
  <c r="H489" i="7"/>
  <c r="I483" i="7"/>
  <c r="H483" i="7"/>
  <c r="I459" i="7"/>
  <c r="I458" i="7" s="1"/>
  <c r="I457" i="7" s="1"/>
  <c r="H459" i="7"/>
  <c r="H458" i="7" s="1"/>
  <c r="H457" i="7" s="1"/>
  <c r="I455" i="7"/>
  <c r="H455" i="7"/>
  <c r="I450" i="7"/>
  <c r="H450" i="7"/>
  <c r="I445" i="7"/>
  <c r="H445" i="7"/>
  <c r="I441" i="7"/>
  <c r="H441" i="7"/>
  <c r="I438" i="7"/>
  <c r="H438" i="7"/>
  <c r="I436" i="7"/>
  <c r="H436" i="7"/>
  <c r="I433" i="7"/>
  <c r="H433" i="7"/>
  <c r="I428" i="7"/>
  <c r="H428" i="7"/>
  <c r="I424" i="7"/>
  <c r="H424" i="7"/>
  <c r="I419" i="7"/>
  <c r="H419" i="7"/>
  <c r="I417" i="7"/>
  <c r="H417" i="7"/>
  <c r="G438" i="7"/>
  <c r="F457" i="7"/>
  <c r="G459" i="7"/>
  <c r="G458" i="7" s="1"/>
  <c r="G457" i="7" s="1"/>
  <c r="H358" i="7"/>
  <c r="H357" i="7" s="1"/>
  <c r="H359" i="7"/>
  <c r="I359" i="7"/>
  <c r="H362" i="7"/>
  <c r="I362" i="7"/>
  <c r="H209" i="7" l="1"/>
  <c r="H585" i="7"/>
  <c r="H581" i="7" s="1"/>
  <c r="H580" i="7" s="1"/>
  <c r="H579" i="7" s="1"/>
  <c r="I585" i="7"/>
  <c r="I581" i="7" s="1"/>
  <c r="I580" i="7" s="1"/>
  <c r="I579" i="7" s="1"/>
  <c r="H568" i="7"/>
  <c r="H567" i="7" s="1"/>
  <c r="H566" i="7" s="1"/>
  <c r="I568" i="7"/>
  <c r="I567" i="7" s="1"/>
  <c r="I566" i="7" s="1"/>
  <c r="H321" i="7"/>
  <c r="H320" i="7" s="1"/>
  <c r="H319" i="7" s="1"/>
  <c r="H318" i="7" s="1"/>
  <c r="I321" i="7"/>
  <c r="I320" i="7" s="1"/>
  <c r="I319" i="7" s="1"/>
  <c r="I318" i="7" s="1"/>
  <c r="I538" i="7"/>
  <c r="I532" i="7" s="1"/>
  <c r="I531" i="7" s="1"/>
  <c r="H416" i="7"/>
  <c r="H415" i="7" s="1"/>
  <c r="H414" i="7" s="1"/>
  <c r="H552" i="7"/>
  <c r="H551" i="7" s="1"/>
  <c r="I552" i="7"/>
  <c r="I551" i="7" s="1"/>
  <c r="H538" i="7"/>
  <c r="H532" i="7" s="1"/>
  <c r="H531" i="7" s="1"/>
  <c r="I416" i="7"/>
  <c r="I415" i="7" s="1"/>
  <c r="I414" i="7" s="1"/>
  <c r="I432" i="7"/>
  <c r="H432" i="7"/>
  <c r="H440" i="7"/>
  <c r="I440" i="7"/>
  <c r="I358" i="7"/>
  <c r="I357" i="7" s="1"/>
  <c r="I356" i="7" s="1"/>
  <c r="I355" i="7" s="1"/>
  <c r="I354" i="7" s="1"/>
  <c r="I353" i="7" s="1"/>
  <c r="H356" i="7"/>
  <c r="H355" i="7" s="1"/>
  <c r="H354" i="7" s="1"/>
  <c r="H353" i="7" s="1"/>
  <c r="G362" i="7"/>
  <c r="G31" i="7"/>
  <c r="I233" i="7"/>
  <c r="I232" i="7" s="1"/>
  <c r="I230" i="7"/>
  <c r="I228" i="7"/>
  <c r="I226" i="7"/>
  <c r="I220" i="7"/>
  <c r="I219" i="7" s="1"/>
  <c r="I217" i="7"/>
  <c r="I215" i="7"/>
  <c r="I213" i="7"/>
  <c r="I261" i="7"/>
  <c r="I260" i="7" s="1"/>
  <c r="I258" i="7"/>
  <c r="I256" i="7"/>
  <c r="I254" i="7"/>
  <c r="I248" i="7"/>
  <c r="I247" i="7" s="1"/>
  <c r="I245" i="7"/>
  <c r="I243" i="7"/>
  <c r="I241" i="7"/>
  <c r="I431" i="7" l="1"/>
  <c r="I430" i="7" s="1"/>
  <c r="I413" i="7" s="1"/>
  <c r="H431" i="7"/>
  <c r="H430" i="7" s="1"/>
  <c r="H413" i="7" s="1"/>
  <c r="I253" i="7"/>
  <c r="I252" i="7" s="1"/>
  <c r="I251" i="7" s="1"/>
  <c r="I212" i="7"/>
  <c r="I211" i="7" s="1"/>
  <c r="I210" i="7" s="1"/>
  <c r="I225" i="7"/>
  <c r="I224" i="7" s="1"/>
  <c r="I223" i="7" s="1"/>
  <c r="I240" i="7"/>
  <c r="I239" i="7" s="1"/>
  <c r="I238" i="7" s="1"/>
  <c r="F198" i="7"/>
  <c r="F200" i="7"/>
  <c r="F202" i="7"/>
  <c r="F205" i="7"/>
  <c r="F204" i="7" s="1"/>
  <c r="F185" i="7"/>
  <c r="F187" i="7"/>
  <c r="F189" i="7"/>
  <c r="F191" i="7"/>
  <c r="I73" i="7"/>
  <c r="H73" i="7"/>
  <c r="I71" i="7"/>
  <c r="H71" i="7"/>
  <c r="I60" i="7"/>
  <c r="H60" i="7"/>
  <c r="I58" i="7"/>
  <c r="H58" i="7"/>
  <c r="G63" i="7"/>
  <c r="G62" i="7" s="1"/>
  <c r="G71" i="7"/>
  <c r="F71" i="7"/>
  <c r="G69" i="7"/>
  <c r="F69" i="7"/>
  <c r="E69" i="7"/>
  <c r="I85" i="7"/>
  <c r="I83" i="7"/>
  <c r="F83" i="7"/>
  <c r="G83" i="7"/>
  <c r="H83" i="7"/>
  <c r="E83" i="7"/>
  <c r="F85" i="7"/>
  <c r="G85" i="7"/>
  <c r="H85" i="7"/>
  <c r="E85" i="7"/>
  <c r="F81" i="7"/>
  <c r="F77" i="7" s="1"/>
  <c r="F76" i="7" s="1"/>
  <c r="F75" i="7" s="1"/>
  <c r="I466" i="7"/>
  <c r="I465" i="7" s="1"/>
  <c r="I464" i="7" s="1"/>
  <c r="H466" i="7"/>
  <c r="H465" i="7" s="1"/>
  <c r="H464" i="7" s="1"/>
  <c r="G467" i="7"/>
  <c r="G466" i="7" s="1"/>
  <c r="G465" i="7" s="1"/>
  <c r="G464" i="7" s="1"/>
  <c r="F467" i="7"/>
  <c r="F466" i="7" s="1"/>
  <c r="F465" i="7" s="1"/>
  <c r="F464" i="7" s="1"/>
  <c r="G445" i="7"/>
  <c r="G450" i="7"/>
  <c r="G359" i="7"/>
  <c r="H346" i="7"/>
  <c r="I346" i="7"/>
  <c r="H348" i="7"/>
  <c r="I348" i="7"/>
  <c r="H350" i="7"/>
  <c r="I350" i="7"/>
  <c r="G346" i="7"/>
  <c r="G333" i="7"/>
  <c r="G590" i="7"/>
  <c r="H515" i="7"/>
  <c r="I515" i="7"/>
  <c r="H517" i="7"/>
  <c r="I517" i="7"/>
  <c r="G515" i="7"/>
  <c r="H527" i="7"/>
  <c r="H526" i="7" s="1"/>
  <c r="H525" i="7" s="1"/>
  <c r="H524" i="7" s="1"/>
  <c r="I527" i="7"/>
  <c r="I526" i="7" s="1"/>
  <c r="I525" i="7" s="1"/>
  <c r="I524" i="7" s="1"/>
  <c r="F524" i="7"/>
  <c r="E524" i="7"/>
  <c r="G527" i="7"/>
  <c r="G526" i="7" s="1"/>
  <c r="G525" i="7" s="1"/>
  <c r="G524" i="7" s="1"/>
  <c r="H48" i="7"/>
  <c r="H47" i="7" s="1"/>
  <c r="H46" i="7" s="1"/>
  <c r="H45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I26" i="7" s="1"/>
  <c r="H27" i="7"/>
  <c r="I27" i="7" s="1"/>
  <c r="H28" i="7"/>
  <c r="I28" i="7" s="1"/>
  <c r="H29" i="7"/>
  <c r="I29" i="7" s="1"/>
  <c r="H30" i="7"/>
  <c r="I30" i="7" s="1"/>
  <c r="H11" i="7"/>
  <c r="I11" i="7" s="1"/>
  <c r="H32" i="7"/>
  <c r="I32" i="7" s="1"/>
  <c r="H39" i="7"/>
  <c r="I39" i="7" s="1"/>
  <c r="H41" i="7"/>
  <c r="I41" i="7" s="1"/>
  <c r="G47" i="7"/>
  <c r="G46" i="7" s="1"/>
  <c r="G45" i="7" s="1"/>
  <c r="H133" i="7"/>
  <c r="H132" i="7" s="1"/>
  <c r="H131" i="7" s="1"/>
  <c r="H130" i="7" s="1"/>
  <c r="H129" i="7" s="1"/>
  <c r="I133" i="7"/>
  <c r="I132" i="7" s="1"/>
  <c r="I131" i="7" s="1"/>
  <c r="I130" i="7" s="1"/>
  <c r="I129" i="7" s="1"/>
  <c r="G133" i="7"/>
  <c r="G132" i="7" s="1"/>
  <c r="G131" i="7" s="1"/>
  <c r="G130" i="7" s="1"/>
  <c r="G129" i="7" s="1"/>
  <c r="F133" i="7"/>
  <c r="E133" i="7"/>
  <c r="E132" i="7" s="1"/>
  <c r="E131" i="7" s="1"/>
  <c r="E130" i="7" s="1"/>
  <c r="E129" i="7" s="1"/>
  <c r="F132" i="7"/>
  <c r="F131" i="7" s="1"/>
  <c r="F130" i="7" s="1"/>
  <c r="F129" i="7" s="1"/>
  <c r="I209" i="7" l="1"/>
  <c r="I237" i="7"/>
  <c r="F184" i="7"/>
  <c r="F183" i="7" s="1"/>
  <c r="F182" i="7" s="1"/>
  <c r="F197" i="7"/>
  <c r="F196" i="7" s="1"/>
  <c r="F195" i="7" s="1"/>
  <c r="G68" i="7"/>
  <c r="G82" i="7"/>
  <c r="G81" i="7" s="1"/>
  <c r="G80" i="7" s="1"/>
  <c r="F80" i="7"/>
  <c r="I345" i="7"/>
  <c r="H345" i="7"/>
  <c r="I514" i="7"/>
  <c r="H514" i="7"/>
  <c r="I48" i="7"/>
  <c r="I47" i="7" s="1"/>
  <c r="I46" i="7" s="1"/>
  <c r="I45" i="7" s="1"/>
  <c r="I44" i="7" s="1"/>
  <c r="F181" i="7" l="1"/>
  <c r="G77" i="7"/>
  <c r="G76" i="7" s="1"/>
  <c r="G75" i="7" s="1"/>
  <c r="E493" i="7"/>
  <c r="E279" i="7"/>
  <c r="E278" i="7" s="1"/>
  <c r="E277" i="7" s="1"/>
  <c r="E276" i="7" s="1"/>
  <c r="E275" i="7" s="1"/>
  <c r="I277" i="7"/>
  <c r="I276" i="7" s="1"/>
  <c r="I275" i="7" s="1"/>
  <c r="I274" i="7" s="1"/>
  <c r="H277" i="7"/>
  <c r="H276" i="7" s="1"/>
  <c r="H275" i="7" s="1"/>
  <c r="H274" i="7" s="1"/>
  <c r="G277" i="7"/>
  <c r="G276" i="7" s="1"/>
  <c r="G275" i="7" s="1"/>
  <c r="G274" i="7" s="1"/>
  <c r="F277" i="7"/>
  <c r="F276" i="7" s="1"/>
  <c r="F275" i="7" s="1"/>
  <c r="F274" i="7" s="1"/>
  <c r="E287" i="7"/>
  <c r="E286" i="7" s="1"/>
  <c r="E285" i="7" s="1"/>
  <c r="E284" i="7" s="1"/>
  <c r="E283" i="7" s="1"/>
  <c r="I608" i="7"/>
  <c r="I607" i="7" s="1"/>
  <c r="I606" i="7" s="1"/>
  <c r="I605" i="7" s="1"/>
  <c r="I604" i="7" s="1"/>
  <c r="H608" i="7"/>
  <c r="H607" i="7" s="1"/>
  <c r="H606" i="7" s="1"/>
  <c r="H605" i="7" s="1"/>
  <c r="H604" i="7" s="1"/>
  <c r="G608" i="7"/>
  <c r="G607" i="7" s="1"/>
  <c r="G606" i="7" s="1"/>
  <c r="G605" i="7" s="1"/>
  <c r="G604" i="7" s="1"/>
  <c r="F608" i="7"/>
  <c r="F607" i="7" s="1"/>
  <c r="F606" i="7" s="1"/>
  <c r="F605" i="7" s="1"/>
  <c r="F604" i="7" s="1"/>
  <c r="E608" i="7"/>
  <c r="E607" i="7" s="1"/>
  <c r="E606" i="7" s="1"/>
  <c r="E605" i="7" s="1"/>
  <c r="E604" i="7" s="1"/>
  <c r="E313" i="7"/>
  <c r="E312" i="7" s="1"/>
  <c r="E311" i="7" s="1"/>
  <c r="E348" i="7"/>
  <c r="E350" i="7"/>
  <c r="E357" i="7"/>
  <c r="E362" i="7"/>
  <c r="E369" i="7"/>
  <c r="E368" i="7" s="1"/>
  <c r="E367" i="7" s="1"/>
  <c r="E366" i="7" s="1"/>
  <c r="E394" i="7"/>
  <c r="E397" i="7"/>
  <c r="E402" i="7"/>
  <c r="E377" i="7"/>
  <c r="E271" i="7"/>
  <c r="E270" i="7" s="1"/>
  <c r="E269" i="7" s="1"/>
  <c r="E268" i="7" s="1"/>
  <c r="E267" i="7" s="1"/>
  <c r="E266" i="7" s="1"/>
  <c r="E586" i="7"/>
  <c r="E590" i="7"/>
  <c r="E558" i="7"/>
  <c r="E557" i="7" s="1"/>
  <c r="E555" i="7"/>
  <c r="E540" i="7"/>
  <c r="E539" i="7" s="1"/>
  <c r="E543" i="7"/>
  <c r="E542" i="7" s="1"/>
  <c r="E538" i="7" s="1"/>
  <c r="E532" i="7" s="1"/>
  <c r="E531" i="7" s="1"/>
  <c r="E450" i="7"/>
  <c r="E445" i="7"/>
  <c r="E433" i="7"/>
  <c r="I295" i="7"/>
  <c r="I294" i="7" s="1"/>
  <c r="I293" i="7" s="1"/>
  <c r="I292" i="7" s="1"/>
  <c r="I291" i="7" s="1"/>
  <c r="H295" i="7"/>
  <c r="H294" i="7" s="1"/>
  <c r="H293" i="7" s="1"/>
  <c r="H292" i="7" s="1"/>
  <c r="H291" i="7" s="1"/>
  <c r="G295" i="7"/>
  <c r="G294" i="7" s="1"/>
  <c r="G293" i="7" s="1"/>
  <c r="G292" i="7" s="1"/>
  <c r="G291" i="7" s="1"/>
  <c r="F295" i="7"/>
  <c r="F294" i="7" s="1"/>
  <c r="F293" i="7" s="1"/>
  <c r="F292" i="7" s="1"/>
  <c r="F291" i="7" s="1"/>
  <c r="E295" i="7"/>
  <c r="E294" i="7" s="1"/>
  <c r="E293" i="7" s="1"/>
  <c r="E292" i="7" s="1"/>
  <c r="E291" i="7" s="1"/>
  <c r="I148" i="7"/>
  <c r="I147" i="7" s="1"/>
  <c r="I146" i="7" s="1"/>
  <c r="I145" i="7" s="1"/>
  <c r="I144" i="7" s="1"/>
  <c r="H148" i="7"/>
  <c r="H147" i="7" s="1"/>
  <c r="H146" i="7" s="1"/>
  <c r="H145" i="7" s="1"/>
  <c r="H144" i="7" s="1"/>
  <c r="G148" i="7"/>
  <c r="G147" i="7" s="1"/>
  <c r="G146" i="7" s="1"/>
  <c r="G145" i="7" s="1"/>
  <c r="G144" i="7" s="1"/>
  <c r="F148" i="7"/>
  <c r="F147" i="7" s="1"/>
  <c r="F146" i="7" s="1"/>
  <c r="F145" i="7" s="1"/>
  <c r="F144" i="7" s="1"/>
  <c r="E148" i="7"/>
  <c r="E147" i="7" s="1"/>
  <c r="E146" i="7" s="1"/>
  <c r="E145" i="7" s="1"/>
  <c r="E144" i="7" s="1"/>
  <c r="E59" i="7"/>
  <c r="E58" i="7" s="1"/>
  <c r="E198" i="7"/>
  <c r="E200" i="7"/>
  <c r="E202" i="7"/>
  <c r="E205" i="7"/>
  <c r="E204" i="7" s="1"/>
  <c r="E185" i="7"/>
  <c r="E187" i="7"/>
  <c r="E189" i="7"/>
  <c r="E192" i="7"/>
  <c r="E191" i="7" s="1"/>
  <c r="E163" i="7"/>
  <c r="E126" i="7"/>
  <c r="E125" i="7" s="1"/>
  <c r="E124" i="7" s="1"/>
  <c r="E123" i="7" s="1"/>
  <c r="E122" i="7" s="1"/>
  <c r="B10" i="5"/>
  <c r="B11" i="5"/>
  <c r="B12" i="5"/>
  <c r="B14" i="5"/>
  <c r="C18" i="5"/>
  <c r="C14" i="5"/>
  <c r="C12" i="5"/>
  <c r="C65" i="8"/>
  <c r="C55" i="8"/>
  <c r="D55" i="8"/>
  <c r="C45" i="8"/>
  <c r="D45" i="8"/>
  <c r="C35" i="8"/>
  <c r="D35" i="8"/>
  <c r="C16" i="8"/>
  <c r="D16" i="8"/>
  <c r="B65" i="8"/>
  <c r="B55" i="8"/>
  <c r="B45" i="8"/>
  <c r="B35" i="8"/>
  <c r="B16" i="8"/>
  <c r="E28" i="3"/>
  <c r="E10" i="3"/>
  <c r="E11" i="3"/>
  <c r="F11" i="3"/>
  <c r="F10" i="3" s="1"/>
  <c r="D27" i="3"/>
  <c r="D34" i="3"/>
  <c r="D28" i="3"/>
  <c r="D11" i="3"/>
  <c r="D10" i="3" s="1"/>
  <c r="E274" i="7" l="1"/>
  <c r="E301" i="7"/>
  <c r="E356" i="7"/>
  <c r="E355" i="7" s="1"/>
  <c r="E354" i="7" s="1"/>
  <c r="E353" i="7" s="1"/>
  <c r="E345" i="7"/>
  <c r="E343" i="7" s="1"/>
  <c r="E342" i="7" s="1"/>
  <c r="E341" i="7" s="1"/>
  <c r="E393" i="7"/>
  <c r="E392" i="7" s="1"/>
  <c r="E391" i="7" s="1"/>
  <c r="E585" i="7"/>
  <c r="E197" i="7"/>
  <c r="E196" i="7" s="1"/>
  <c r="E195" i="7" s="1"/>
  <c r="E184" i="7"/>
  <c r="E183" i="7" s="1"/>
  <c r="E182" i="7" s="1"/>
  <c r="F271" i="7"/>
  <c r="F270" i="7" s="1"/>
  <c r="F269" i="7" s="1"/>
  <c r="F268" i="7" s="1"/>
  <c r="F267" i="7" s="1"/>
  <c r="F266" i="7" s="1"/>
  <c r="F596" i="7"/>
  <c r="F594" i="7"/>
  <c r="F590" i="7"/>
  <c r="F586" i="7"/>
  <c r="F582" i="7"/>
  <c r="F575" i="7"/>
  <c r="F574" i="7" s="1"/>
  <c r="F568" i="7" s="1"/>
  <c r="F567" i="7" s="1"/>
  <c r="F566" i="7" s="1"/>
  <c r="F562" i="7"/>
  <c r="F561" i="7" s="1"/>
  <c r="F560" i="7" s="1"/>
  <c r="F558" i="7"/>
  <c r="F557" i="7" s="1"/>
  <c r="F553" i="7" s="1"/>
  <c r="F555" i="7"/>
  <c r="F548" i="7"/>
  <c r="F546" i="7"/>
  <c r="F545" i="7" s="1"/>
  <c r="F543" i="7"/>
  <c r="F542" i="7" s="1"/>
  <c r="F538" i="7" s="1"/>
  <c r="F532" i="7" s="1"/>
  <c r="F540" i="7"/>
  <c r="F521" i="7"/>
  <c r="F517" i="7"/>
  <c r="F514" i="7"/>
  <c r="F513" i="7" s="1"/>
  <c r="F511" i="7"/>
  <c r="F508" i="7"/>
  <c r="F504" i="7"/>
  <c r="F502" i="7"/>
  <c r="F501" i="7" s="1"/>
  <c r="F489" i="7"/>
  <c r="F485" i="7"/>
  <c r="F484" i="7" s="1"/>
  <c r="F483" i="7" s="1"/>
  <c r="F472" i="7"/>
  <c r="F471" i="7" s="1"/>
  <c r="F470" i="7" s="1"/>
  <c r="F469" i="7" s="1"/>
  <c r="F463" i="7" s="1"/>
  <c r="F455" i="7"/>
  <c r="F450" i="7"/>
  <c r="F445" i="7"/>
  <c r="F441" i="7"/>
  <c r="F438" i="7"/>
  <c r="F436" i="7"/>
  <c r="F433" i="7"/>
  <c r="F428" i="7"/>
  <c r="F424" i="7"/>
  <c r="F419" i="7"/>
  <c r="F417" i="7"/>
  <c r="F409" i="7"/>
  <c r="F408" i="7" s="1"/>
  <c r="F397" i="7"/>
  <c r="F393" i="7" s="1"/>
  <c r="F392" i="7" s="1"/>
  <c r="F391" i="7" s="1"/>
  <c r="F394" i="7"/>
  <c r="F388" i="7"/>
  <c r="F383" i="7"/>
  <c r="F377" i="7"/>
  <c r="F375" i="7"/>
  <c r="F362" i="7"/>
  <c r="F357" i="7"/>
  <c r="F350" i="7"/>
  <c r="F348" i="7"/>
  <c r="F343" i="7"/>
  <c r="F342" i="7" s="1"/>
  <c r="F341" i="7" s="1"/>
  <c r="F333" i="7"/>
  <c r="F332" i="7" s="1"/>
  <c r="F328" i="7"/>
  <c r="F326" i="7"/>
  <c r="F322" i="7"/>
  <c r="F313" i="7"/>
  <c r="F312" i="7" s="1"/>
  <c r="F308" i="7"/>
  <c r="F307" i="7" s="1"/>
  <c r="F304" i="7"/>
  <c r="F303" i="7" s="1"/>
  <c r="F285" i="7"/>
  <c r="F284" i="7" s="1"/>
  <c r="F283" i="7" s="1"/>
  <c r="F141" i="7"/>
  <c r="F140" i="7" s="1"/>
  <c r="F139" i="7" s="1"/>
  <c r="F138" i="7" s="1"/>
  <c r="F137" i="7" s="1"/>
  <c r="F126" i="7"/>
  <c r="F125" i="7"/>
  <c r="F124" i="7" s="1"/>
  <c r="F123" i="7" s="1"/>
  <c r="F122" i="7" s="1"/>
  <c r="F109" i="7"/>
  <c r="F107" i="7"/>
  <c r="F105" i="7"/>
  <c r="F98" i="7"/>
  <c r="F96" i="7"/>
  <c r="F67" i="7"/>
  <c r="F63" i="7" s="1"/>
  <c r="F62" i="7" s="1"/>
  <c r="F61" i="7" s="1"/>
  <c r="F57" i="7"/>
  <c r="F56" i="7" s="1"/>
  <c r="F44" i="7"/>
  <c r="F40" i="7"/>
  <c r="F38" i="7"/>
  <c r="F31" i="7"/>
  <c r="F10" i="7"/>
  <c r="E181" i="7" l="1"/>
  <c r="F356" i="7"/>
  <c r="F355" i="7" s="1"/>
  <c r="F354" i="7" s="1"/>
  <c r="F353" i="7" s="1"/>
  <c r="F531" i="7"/>
  <c r="F104" i="7"/>
  <c r="F103" i="7" s="1"/>
  <c r="F102" i="7" s="1"/>
  <c r="F101" i="7" s="1"/>
  <c r="F585" i="7"/>
  <c r="F581" i="7" s="1"/>
  <c r="F580" i="7" s="1"/>
  <c r="F579" i="7" s="1"/>
  <c r="F416" i="7"/>
  <c r="F415" i="7" s="1"/>
  <c r="F414" i="7" s="1"/>
  <c r="F321" i="7"/>
  <c r="F320" i="7" s="1"/>
  <c r="F319" i="7" s="1"/>
  <c r="F318" i="7" s="1"/>
  <c r="F53" i="7"/>
  <c r="F52" i="7" s="1"/>
  <c r="F51" i="7" s="1"/>
  <c r="F50" i="7" s="1"/>
  <c r="F95" i="7"/>
  <c r="F94" i="7" s="1"/>
  <c r="F93" i="7" s="1"/>
  <c r="F92" i="7" s="1"/>
  <c r="F552" i="7"/>
  <c r="F551" i="7" s="1"/>
  <c r="F9" i="7"/>
  <c r="F8" i="7" s="1"/>
  <c r="F7" i="7" s="1"/>
  <c r="F374" i="7"/>
  <c r="F373" i="7" s="1"/>
  <c r="F372" i="7" s="1"/>
  <c r="F365" i="7" s="1"/>
  <c r="F432" i="7"/>
  <c r="F37" i="7"/>
  <c r="F36" i="7" s="1"/>
  <c r="F35" i="7" s="1"/>
  <c r="F34" i="7" s="1"/>
  <c r="F66" i="7"/>
  <c r="F440" i="7"/>
  <c r="F302" i="7"/>
  <c r="F507" i="7"/>
  <c r="F493" i="7" s="1"/>
  <c r="F311" i="7"/>
  <c r="C10" i="5"/>
  <c r="D11" i="5"/>
  <c r="D10" i="5" s="1"/>
  <c r="F28" i="3"/>
  <c r="F34" i="3"/>
  <c r="E34" i="3"/>
  <c r="E27" i="3" s="1"/>
  <c r="E562" i="7"/>
  <c r="E561" i="7" s="1"/>
  <c r="E560" i="7" s="1"/>
  <c r="E554" i="7"/>
  <c r="E553" i="7" s="1"/>
  <c r="E581" i="7"/>
  <c r="E580" i="7" s="1"/>
  <c r="E579" i="7" s="1"/>
  <c r="F91" i="7" l="1"/>
  <c r="F6" i="7"/>
  <c r="F431" i="7"/>
  <c r="F430" i="7" s="1"/>
  <c r="F413" i="7" s="1"/>
  <c r="F301" i="7"/>
  <c r="F27" i="3"/>
  <c r="E552" i="7"/>
  <c r="E551" i="7" s="1"/>
  <c r="E575" i="7"/>
  <c r="E574" i="7" s="1"/>
  <c r="E570" i="7"/>
  <c r="E569" i="7" s="1"/>
  <c r="E455" i="7"/>
  <c r="E441" i="7"/>
  <c r="E438" i="7"/>
  <c r="E436" i="7"/>
  <c r="E424" i="7"/>
  <c r="E419" i="7"/>
  <c r="E383" i="7"/>
  <c r="E333" i="7"/>
  <c r="E332" i="7" s="1"/>
  <c r="E328" i="7"/>
  <c r="E326" i="7"/>
  <c r="E322" i="7"/>
  <c r="E170" i="7"/>
  <c r="E172" i="7"/>
  <c r="E174" i="7"/>
  <c r="E177" i="7"/>
  <c r="E176" i="7" s="1"/>
  <c r="E162" i="7"/>
  <c r="E160" i="7"/>
  <c r="E158" i="7"/>
  <c r="E156" i="7"/>
  <c r="E10" i="7"/>
  <c r="E141" i="7"/>
  <c r="E140" i="7" s="1"/>
  <c r="E139" i="7" s="1"/>
  <c r="E138" i="7" s="1"/>
  <c r="E137" i="7" s="1"/>
  <c r="E109" i="7"/>
  <c r="E104" i="7" s="1"/>
  <c r="E98" i="7"/>
  <c r="E94" i="7" s="1"/>
  <c r="E93" i="7" s="1"/>
  <c r="E92" i="7" s="1"/>
  <c r="E57" i="7"/>
  <c r="E56" i="7" s="1"/>
  <c r="E51" i="7" s="1"/>
  <c r="E50" i="7" s="1"/>
  <c r="E47" i="7"/>
  <c r="E46" i="7" s="1"/>
  <c r="E45" i="7" s="1"/>
  <c r="E44" i="7" s="1"/>
  <c r="E38" i="7"/>
  <c r="E40" i="7"/>
  <c r="E31" i="7"/>
  <c r="I126" i="7"/>
  <c r="H126" i="7"/>
  <c r="I125" i="7"/>
  <c r="I124" i="7" s="1"/>
  <c r="I123" i="7" s="1"/>
  <c r="I122" i="7" s="1"/>
  <c r="H125" i="7"/>
  <c r="H124" i="7" s="1"/>
  <c r="H123" i="7" s="1"/>
  <c r="H122" i="7" s="1"/>
  <c r="G125" i="7"/>
  <c r="G124" i="7" s="1"/>
  <c r="G123" i="7" s="1"/>
  <c r="G122" i="7" s="1"/>
  <c r="G126" i="7"/>
  <c r="I109" i="7"/>
  <c r="H109" i="7"/>
  <c r="I107" i="7"/>
  <c r="H107" i="7"/>
  <c r="I105" i="7"/>
  <c r="H105" i="7"/>
  <c r="H141" i="7"/>
  <c r="H140" i="7" s="1"/>
  <c r="H139" i="7" s="1"/>
  <c r="H138" i="7" s="1"/>
  <c r="H137" i="7" s="1"/>
  <c r="I141" i="7"/>
  <c r="I140" i="7" s="1"/>
  <c r="I139" i="7" s="1"/>
  <c r="I138" i="7" s="1"/>
  <c r="I137" i="7" s="1"/>
  <c r="E440" i="7" l="1"/>
  <c r="F300" i="7"/>
  <c r="E155" i="7"/>
  <c r="E154" i="7" s="1"/>
  <c r="E153" i="7" s="1"/>
  <c r="E374" i="7"/>
  <c r="E373" i="7" s="1"/>
  <c r="E372" i="7" s="1"/>
  <c r="E365" i="7" s="1"/>
  <c r="E568" i="7"/>
  <c r="E566" i="7" s="1"/>
  <c r="E9" i="7"/>
  <c r="E8" i="7" s="1"/>
  <c r="E7" i="7" s="1"/>
  <c r="H104" i="7"/>
  <c r="H103" i="7" s="1"/>
  <c r="H102" i="7" s="1"/>
  <c r="H101" i="7" s="1"/>
  <c r="E416" i="7"/>
  <c r="E415" i="7" s="1"/>
  <c r="E414" i="7" s="1"/>
  <c r="E321" i="7"/>
  <c r="E320" i="7" s="1"/>
  <c r="E319" i="7" s="1"/>
  <c r="E318" i="7" s="1"/>
  <c r="E102" i="7"/>
  <c r="E101" i="7"/>
  <c r="E103" i="7"/>
  <c r="E37" i="7"/>
  <c r="E36" i="7" s="1"/>
  <c r="E35" i="7" s="1"/>
  <c r="E34" i="7" s="1"/>
  <c r="E169" i="7"/>
  <c r="E168" i="7" s="1"/>
  <c r="E167" i="7" s="1"/>
  <c r="E432" i="7"/>
  <c r="I104" i="7"/>
  <c r="I103" i="7" s="1"/>
  <c r="I102" i="7" s="1"/>
  <c r="I101" i="7" s="1"/>
  <c r="G109" i="7"/>
  <c r="I117" i="7"/>
  <c r="I119" i="7"/>
  <c r="G67" i="7"/>
  <c r="I115" i="7"/>
  <c r="I114" i="7" s="1"/>
  <c r="I113" i="7" s="1"/>
  <c r="G57" i="7"/>
  <c r="G53" i="7" s="1"/>
  <c r="G52" i="7" s="1"/>
  <c r="G51" i="7" s="1"/>
  <c r="H44" i="7"/>
  <c r="G44" i="7"/>
  <c r="I98" i="7"/>
  <c r="H98" i="7"/>
  <c r="I96" i="7"/>
  <c r="H96" i="7"/>
  <c r="I271" i="7"/>
  <c r="I270" i="7" s="1"/>
  <c r="I269" i="7" s="1"/>
  <c r="I268" i="7" s="1"/>
  <c r="I267" i="7" s="1"/>
  <c r="I266" i="7" s="1"/>
  <c r="H271" i="7"/>
  <c r="H270" i="7" s="1"/>
  <c r="H269" i="7" s="1"/>
  <c r="H268" i="7" s="1"/>
  <c r="H267" i="7" s="1"/>
  <c r="H266" i="7" s="1"/>
  <c r="G271" i="7"/>
  <c r="G270" i="7" s="1"/>
  <c r="G582" i="7"/>
  <c r="G596" i="7"/>
  <c r="G441" i="7"/>
  <c r="G455" i="7"/>
  <c r="G419" i="7"/>
  <c r="I397" i="7"/>
  <c r="I393" i="7" s="1"/>
  <c r="I392" i="7" s="1"/>
  <c r="I391" i="7" s="1"/>
  <c r="I394" i="7"/>
  <c r="H397" i="7"/>
  <c r="H393" i="7" s="1"/>
  <c r="H392" i="7" s="1"/>
  <c r="H391" i="7" s="1"/>
  <c r="H394" i="7"/>
  <c r="I388" i="7"/>
  <c r="H388" i="7"/>
  <c r="I383" i="7"/>
  <c r="H383" i="7"/>
  <c r="I377" i="7"/>
  <c r="H377" i="7"/>
  <c r="I375" i="7"/>
  <c r="H375" i="7"/>
  <c r="G322" i="7"/>
  <c r="G326" i="7"/>
  <c r="G328" i="7"/>
  <c r="G332" i="7"/>
  <c r="G313" i="7"/>
  <c r="E6" i="7" l="1"/>
  <c r="E567" i="7"/>
  <c r="E431" i="7"/>
  <c r="E430" i="7" s="1"/>
  <c r="E413" i="7" s="1"/>
  <c r="E300" i="7" s="1"/>
  <c r="E152" i="7"/>
  <c r="E91" i="7" s="1"/>
  <c r="G66" i="7"/>
  <c r="G61" i="7" s="1"/>
  <c r="G50" i="7" s="1"/>
  <c r="I95" i="7"/>
  <c r="I94" i="7" s="1"/>
  <c r="I93" i="7" s="1"/>
  <c r="I92" i="7" s="1"/>
  <c r="G440" i="7"/>
  <c r="H95" i="7"/>
  <c r="H94" i="7" s="1"/>
  <c r="H93" i="7" s="1"/>
  <c r="H92" i="7" s="1"/>
  <c r="G56" i="7"/>
  <c r="G321" i="7"/>
  <c r="H374" i="7"/>
  <c r="H373" i="7" s="1"/>
  <c r="H372" i="7" s="1"/>
  <c r="I374" i="7"/>
  <c r="I373" i="7" s="1"/>
  <c r="I372" i="7" s="1"/>
  <c r="I40" i="7"/>
  <c r="H40" i="7"/>
  <c r="I38" i="7"/>
  <c r="H38" i="7"/>
  <c r="I31" i="7"/>
  <c r="H31" i="7"/>
  <c r="I10" i="7"/>
  <c r="H10" i="7"/>
  <c r="G269" i="7"/>
  <c r="G268" i="7" s="1"/>
  <c r="G267" i="7" s="1"/>
  <c r="G266" i="7" s="1"/>
  <c r="G594" i="7"/>
  <c r="G586" i="7"/>
  <c r="G575" i="7"/>
  <c r="G574" i="7" s="1"/>
  <c r="G568" i="7" s="1"/>
  <c r="G567" i="7" s="1"/>
  <c r="G566" i="7" s="1"/>
  <c r="G562" i="7"/>
  <c r="G561" i="7" s="1"/>
  <c r="G560" i="7" s="1"/>
  <c r="G558" i="7"/>
  <c r="G557" i="7" s="1"/>
  <c r="G553" i="7" s="1"/>
  <c r="G555" i="7"/>
  <c r="G548" i="7"/>
  <c r="G547" i="7" s="1"/>
  <c r="G546" i="7" s="1"/>
  <c r="G545" i="7" s="1"/>
  <c r="G543" i="7"/>
  <c r="G542" i="7" s="1"/>
  <c r="G540" i="7"/>
  <c r="G539" i="7" s="1"/>
  <c r="I521" i="7"/>
  <c r="H521" i="7"/>
  <c r="G521" i="7"/>
  <c r="G517" i="7"/>
  <c r="G514" i="7" s="1"/>
  <c r="G513" i="7" s="1"/>
  <c r="I513" i="7"/>
  <c r="H513" i="7"/>
  <c r="I511" i="7"/>
  <c r="H511" i="7"/>
  <c r="G511" i="7"/>
  <c r="I508" i="7"/>
  <c r="H508" i="7"/>
  <c r="G508" i="7"/>
  <c r="I504" i="7"/>
  <c r="H504" i="7"/>
  <c r="G504" i="7"/>
  <c r="I502" i="7"/>
  <c r="I501" i="7" s="1"/>
  <c r="H502" i="7"/>
  <c r="H501" i="7" s="1"/>
  <c r="G502" i="7"/>
  <c r="G501" i="7" s="1"/>
  <c r="G489" i="7"/>
  <c r="G483" i="7"/>
  <c r="I472" i="7"/>
  <c r="I471" i="7" s="1"/>
  <c r="I470" i="7" s="1"/>
  <c r="I469" i="7" s="1"/>
  <c r="I463" i="7" s="1"/>
  <c r="H472" i="7"/>
  <c r="H471" i="7" s="1"/>
  <c r="H470" i="7" s="1"/>
  <c r="H469" i="7" s="1"/>
  <c r="H463" i="7" s="1"/>
  <c r="G472" i="7"/>
  <c r="G471" i="7" s="1"/>
  <c r="G436" i="7"/>
  <c r="G433" i="7"/>
  <c r="G428" i="7"/>
  <c r="G424" i="7"/>
  <c r="G417" i="7"/>
  <c r="I409" i="7"/>
  <c r="I408" i="7" s="1"/>
  <c r="H409" i="7"/>
  <c r="H408" i="7" s="1"/>
  <c r="G409" i="7"/>
  <c r="G408" i="7" s="1"/>
  <c r="G397" i="7"/>
  <c r="G393" i="7" s="1"/>
  <c r="G392" i="7" s="1"/>
  <c r="G391" i="7" s="1"/>
  <c r="G394" i="7"/>
  <c r="G388" i="7"/>
  <c r="G383" i="7"/>
  <c r="G377" i="7"/>
  <c r="G375" i="7"/>
  <c r="G357" i="7"/>
  <c r="G356" i="7" s="1"/>
  <c r="G350" i="7"/>
  <c r="G348" i="7"/>
  <c r="I343" i="7"/>
  <c r="I342" i="7" s="1"/>
  <c r="I341" i="7" s="1"/>
  <c r="H343" i="7"/>
  <c r="H342" i="7" s="1"/>
  <c r="H341" i="7" s="1"/>
  <c r="G312" i="7"/>
  <c r="G311" i="7" s="1"/>
  <c r="G308" i="7"/>
  <c r="G307" i="7" s="1"/>
  <c r="G303" i="7"/>
  <c r="I285" i="7"/>
  <c r="I284" i="7" s="1"/>
  <c r="I283" i="7" s="1"/>
  <c r="H285" i="7"/>
  <c r="H284" i="7" s="1"/>
  <c r="H283" i="7" s="1"/>
  <c r="G285" i="7"/>
  <c r="G284" i="7" s="1"/>
  <c r="G283" i="7" s="1"/>
  <c r="G141" i="7"/>
  <c r="G140" i="7" s="1"/>
  <c r="G139" i="7" s="1"/>
  <c r="G138" i="7" s="1"/>
  <c r="G137" i="7" s="1"/>
  <c r="G107" i="7"/>
  <c r="G105" i="7"/>
  <c r="G98" i="7"/>
  <c r="G96" i="7"/>
  <c r="G40" i="7"/>
  <c r="G38" i="7"/>
  <c r="G10" i="7"/>
  <c r="G8" i="10"/>
  <c r="F37" i="10"/>
  <c r="G34" i="10" s="1"/>
  <c r="G37" i="10" s="1"/>
  <c r="H37" i="10" s="1"/>
  <c r="I34" i="10" s="1"/>
  <c r="I37" i="10" s="1"/>
  <c r="J34" i="10" s="1"/>
  <c r="J37" i="10" s="1"/>
  <c r="J21" i="10"/>
  <c r="I21" i="10"/>
  <c r="H21" i="10"/>
  <c r="G21" i="10"/>
  <c r="F21" i="10"/>
  <c r="F14" i="10"/>
  <c r="H11" i="10"/>
  <c r="F11" i="10"/>
  <c r="H8" i="10"/>
  <c r="F8" i="10"/>
  <c r="H14" i="10" l="1"/>
  <c r="H22" i="10" s="1"/>
  <c r="H28" i="10" s="1"/>
  <c r="H29" i="10" s="1"/>
  <c r="G470" i="7"/>
  <c r="G469" i="7" s="1"/>
  <c r="G463" i="7" s="1"/>
  <c r="H91" i="7"/>
  <c r="I91" i="7"/>
  <c r="G538" i="7"/>
  <c r="G532" i="7" s="1"/>
  <c r="G345" i="7"/>
  <c r="G343" i="7" s="1"/>
  <c r="G342" i="7" s="1"/>
  <c r="G341" i="7" s="1"/>
  <c r="G320" i="7"/>
  <c r="G319" i="7" s="1"/>
  <c r="G318" i="7" s="1"/>
  <c r="J22" i="10"/>
  <c r="J28" i="10" s="1"/>
  <c r="J29" i="10" s="1"/>
  <c r="I22" i="10"/>
  <c r="I28" i="10" s="1"/>
  <c r="I29" i="10" s="1"/>
  <c r="G95" i="7"/>
  <c r="G94" i="7" s="1"/>
  <c r="G93" i="7" s="1"/>
  <c r="G92" i="7" s="1"/>
  <c r="G585" i="7"/>
  <c r="G581" i="7" s="1"/>
  <c r="G9" i="7"/>
  <c r="G8" i="7" s="1"/>
  <c r="G7" i="7" s="1"/>
  <c r="G302" i="7"/>
  <c r="G552" i="7"/>
  <c r="G551" i="7" s="1"/>
  <c r="I365" i="7"/>
  <c r="G416" i="7"/>
  <c r="G415" i="7" s="1"/>
  <c r="G414" i="7" s="1"/>
  <c r="H507" i="7"/>
  <c r="H493" i="7" s="1"/>
  <c r="H37" i="7"/>
  <c r="H36" i="7" s="1"/>
  <c r="H35" i="7" s="1"/>
  <c r="H34" i="7" s="1"/>
  <c r="G432" i="7"/>
  <c r="G431" i="7" s="1"/>
  <c r="G430" i="7" s="1"/>
  <c r="I507" i="7"/>
  <c r="I493" i="7" s="1"/>
  <c r="G507" i="7"/>
  <c r="G493" i="7" s="1"/>
  <c r="H365" i="7"/>
  <c r="I37" i="7"/>
  <c r="I36" i="7" s="1"/>
  <c r="I35" i="7" s="1"/>
  <c r="I34" i="7" s="1"/>
  <c r="G104" i="7"/>
  <c r="G103" i="7" s="1"/>
  <c r="G102" i="7" s="1"/>
  <c r="G101" i="7" s="1"/>
  <c r="G355" i="7"/>
  <c r="G354" i="7" s="1"/>
  <c r="G353" i="7" s="1"/>
  <c r="H9" i="7"/>
  <c r="H8" i="7" s="1"/>
  <c r="H7" i="7" s="1"/>
  <c r="G374" i="7"/>
  <c r="G373" i="7" s="1"/>
  <c r="G372" i="7" s="1"/>
  <c r="G365" i="7" s="1"/>
  <c r="I9" i="7"/>
  <c r="I8" i="7" s="1"/>
  <c r="I7" i="7" s="1"/>
  <c r="G37" i="7"/>
  <c r="G36" i="7" s="1"/>
  <c r="G35" i="7" s="1"/>
  <c r="G34" i="7" s="1"/>
  <c r="F22" i="10"/>
  <c r="F28" i="10" s="1"/>
  <c r="F29" i="10" s="1"/>
  <c r="G22" i="10"/>
  <c r="G28" i="10" s="1"/>
  <c r="G29" i="10" s="1"/>
  <c r="I300" i="7" l="1"/>
  <c r="G580" i="7"/>
  <c r="G579" i="7" s="1"/>
  <c r="G91" i="7"/>
  <c r="G531" i="7"/>
  <c r="G301" i="7"/>
  <c r="H300" i="7"/>
  <c r="H6" i="7"/>
  <c r="G6" i="7"/>
  <c r="I6" i="7"/>
  <c r="G413" i="7"/>
  <c r="G300" i="7" l="1"/>
</calcChain>
</file>

<file path=xl/sharedStrings.xml><?xml version="1.0" encoding="utf-8"?>
<sst xmlns="http://schemas.openxmlformats.org/spreadsheetml/2006/main" count="878" uniqueCount="315">
  <si>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</si>
  <si>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</si>
  <si>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</si>
  <si>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</si>
  <si>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</si>
  <si>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</si>
  <si>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</si>
  <si>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</si>
  <si>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</si>
  <si>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</si>
  <si>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</si>
  <si>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</si>
  <si>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</si>
  <si>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</si>
  <si>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</si>
  <si>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</si>
  <si>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</si>
  <si>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</si>
  <si>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</si>
  <si>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</si>
  <si>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</si>
  <si>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</si>
  <si>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</si>
  <si>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</si>
  <si>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</si>
  <si>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</si>
  <si>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</si>
  <si>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</si>
  <si>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</si>
  <si>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</si>
  <si>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</si>
  <si>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</si>
  <si>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</si>
  <si>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</si>
  <si>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</si>
  <si>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</si>
  <si>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</si>
  <si>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</si>
  <si>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</si>
  <si>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</si>
  <si>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</si>
  <si>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</si>
  <si>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</si>
  <si>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</si>
  <si>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</si>
  <si>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</si>
  <si>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</si>
  <si>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</si>
  <si>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</si>
  <si>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</si>
  <si>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</si>
  <si>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</si>
  <si>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</si>
  <si>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</si>
  <si>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</si>
  <si>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</si>
  <si>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</si>
  <si>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</si>
  <si>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</si>
  <si>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</si>
  <si>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</si>
  <si>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</si>
  <si>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</si>
  <si>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</si>
  <si>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</si>
  <si>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</si>
  <si>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</si>
  <si>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PROGRAM 1001 </t>
  </si>
  <si>
    <t>MINIMALNI STANDARD U OSNOVNOM ŠKOLSTVU</t>
  </si>
  <si>
    <t>Aktivnost A100001</t>
  </si>
  <si>
    <t>RASHODI POSLOVANJA</t>
  </si>
  <si>
    <t>Izvor financiranja 4.1.</t>
  </si>
  <si>
    <t>Decentralizirana sredstva OŠ</t>
  </si>
  <si>
    <t>Službena putovanja</t>
  </si>
  <si>
    <t>Stručno usavršavanje zaposelnika</t>
  </si>
  <si>
    <t>Ostale naknade zaposlenika</t>
  </si>
  <si>
    <t>Uredski materijal i ostali mat.rashoci</t>
  </si>
  <si>
    <t>Energija</t>
  </si>
  <si>
    <t>Sitan inventar i auto gume</t>
  </si>
  <si>
    <t>Službena, radna i zaštitna odjeća i obuća</t>
  </si>
  <si>
    <t>Usluge telefona, pošte i prijevoza</t>
  </si>
  <si>
    <t>Komunalne usluge</t>
  </si>
  <si>
    <t>Zakupnine i najmnine</t>
  </si>
  <si>
    <t>Zdrastvene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</si>
  <si>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</si>
  <si>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</si>
  <si>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</si>
  <si>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</si>
  <si>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</si>
  <si>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</si>
  <si>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</si>
  <si>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</si>
  <si>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</si>
  <si>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Bankarske usluge i usluge platnog prometa</t>
  </si>
  <si>
    <t>Aktivnost A100002</t>
  </si>
  <si>
    <t>TEKUĆE INVESTICIJSKO ODRŽAVANJE</t>
  </si>
  <si>
    <t>Rashodi za materijal i energiju</t>
  </si>
  <si>
    <t>Materijal i dijelovi za tekuće i investicijsko održavanje</t>
  </si>
  <si>
    <t>Rashodi za usluge</t>
  </si>
  <si>
    <t>Usluge tekućeg i investicijskog održavanja</t>
  </si>
  <si>
    <t>Aktivnost A100003</t>
  </si>
  <si>
    <t>ENERGENTI</t>
  </si>
  <si>
    <t>PROGRAM 1001</t>
  </si>
  <si>
    <t>KAPITANO ULAGANJE U OSNOVNO ŠKOLSTVO</t>
  </si>
  <si>
    <t>Kapitalni projekt K100102</t>
  </si>
  <si>
    <t xml:space="preserve"> KAPITANO ULAGANJE STRMEC - IZGRADNJA ŠKOLE</t>
  </si>
  <si>
    <t>Izvor financiranja 1.1.</t>
  </si>
  <si>
    <t>Opći prihodi i primici</t>
  </si>
  <si>
    <t>Kapitalni projekt K100121</t>
  </si>
  <si>
    <t xml:space="preserve"> KAPITANO ULAGANJE STRMEC - IZGRADNJA DVORANE</t>
  </si>
  <si>
    <t>POJAČANI STANDARD U ŠKOLSTVU</t>
  </si>
  <si>
    <t>Tekući projekt T100002</t>
  </si>
  <si>
    <t>Županijska stručna vijeća</t>
  </si>
  <si>
    <t>Izvor financiranja 1.1</t>
  </si>
  <si>
    <t>Ured.mat.i ost.mat.rashodi</t>
  </si>
  <si>
    <t>Tekući projekt T100003</t>
  </si>
  <si>
    <t>Natjecanja</t>
  </si>
  <si>
    <t>Intelekt.i osobne usluge</t>
  </si>
  <si>
    <t>Tekući projekt T100004</t>
  </si>
  <si>
    <t>Obljetnica škole</t>
  </si>
  <si>
    <t>Tekući projekt T100041</t>
  </si>
  <si>
    <t>E-TEHNIČAR</t>
  </si>
  <si>
    <t>Rahodi za usluge</t>
  </si>
  <si>
    <t>Izvor financiranja 5.T.</t>
  </si>
  <si>
    <t>MZO-ESF-III</t>
  </si>
  <si>
    <t xml:space="preserve">Plaće </t>
  </si>
  <si>
    <t>Plaće za redovan rad</t>
  </si>
  <si>
    <t>Doprinosi na plaće</t>
  </si>
  <si>
    <t>Dop.za zdrastv.osig.</t>
  </si>
  <si>
    <t>naknade troškova zaposlenima</t>
  </si>
  <si>
    <t>Tekući projekt T100055</t>
  </si>
  <si>
    <t>Prsten potrore - VI.</t>
  </si>
  <si>
    <t>PROGRAM 1002</t>
  </si>
  <si>
    <t>Rashodi za dodatna ulaganja na nefin.imovini</t>
  </si>
  <si>
    <t>Dodatna ulaganja na građ.objektima</t>
  </si>
  <si>
    <t>PROGRAM OSNOVNIH ŠKOLA IZVAN ŽUPANIJSKOG PRORAČUNA</t>
  </si>
  <si>
    <t>Izvor financiranja 3.3.</t>
  </si>
  <si>
    <t>Vlastiti prihod</t>
  </si>
  <si>
    <t>Izvor financiranja 6.3.</t>
  </si>
  <si>
    <t>Donacije</t>
  </si>
  <si>
    <t>ADMINISTRATIVNO I TEHNIČKO OSOBLJE</t>
  </si>
  <si>
    <t>Izvor financiranja 5.K.</t>
  </si>
  <si>
    <t>Pomoći</t>
  </si>
  <si>
    <t>Plaće</t>
  </si>
  <si>
    <t>Plaće za prekovremeni rad</t>
  </si>
  <si>
    <t>Plaće za posebne uvjete rada</t>
  </si>
  <si>
    <t>Ostali rashodi za zaposlene</t>
  </si>
  <si>
    <t>Doprinosi na plaću</t>
  </si>
  <si>
    <t>Doprinosi za zdastv.osig.</t>
  </si>
  <si>
    <t>Dop.za odv.osig.u sl.nezaposl.</t>
  </si>
  <si>
    <t>Naknada troškova zaposlenima</t>
  </si>
  <si>
    <t>Naknade za prijevoz, za rad na terenu i odvojeni život</t>
  </si>
  <si>
    <t>Tekući projekt T100001</t>
  </si>
  <si>
    <t>ŽUPANIJSKA STRUČNA VIJEĆA</t>
  </si>
  <si>
    <t>NATJECANJA</t>
  </si>
  <si>
    <t>ŠKOLSKA KUHINJA</t>
  </si>
  <si>
    <t>Izvor financiranja 4.F.</t>
  </si>
  <si>
    <t>Prihod za posebne namjene-VIŠAK PRIHODA</t>
  </si>
  <si>
    <t>Izvor financiranja 4.L.</t>
  </si>
  <si>
    <t>Prihod za posebne namjene</t>
  </si>
  <si>
    <t>Naknade troškova zaposlenima</t>
  </si>
  <si>
    <t>Stručno usavršavanje zaposlenika</t>
  </si>
  <si>
    <t>Uredski materijal i ost.mat.rashodi</t>
  </si>
  <si>
    <t>Materijal i sirovine</t>
  </si>
  <si>
    <t>Službena, radna i zaštitna obuća i odjeća</t>
  </si>
  <si>
    <t>Usluge tekućeg i inv.održavanja</t>
  </si>
  <si>
    <t>Pomoći OŠ</t>
  </si>
  <si>
    <t>Materijal i djelovi za tek.i inv.održ.</t>
  </si>
  <si>
    <t>Uređaji, strojevi i oprema za druge namjene</t>
  </si>
  <si>
    <t>Tekući projekt T100006</t>
  </si>
  <si>
    <t>PRODUŽENI BORAVAK</t>
  </si>
  <si>
    <t>Prihodi za posebne namjene</t>
  </si>
  <si>
    <t>Ostale naknade troškova zaposlenima</t>
  </si>
  <si>
    <t>Uredski materijal i ostali mat.rashodi</t>
  </si>
  <si>
    <t>Usluge tek.i inv.održ.</t>
  </si>
  <si>
    <t>Doprinos za odb.zdrastv.osig</t>
  </si>
  <si>
    <t>Naknade za prijevoz, za rad na terenu  i odvojeni život</t>
  </si>
  <si>
    <t>Rashodi za naterijal i energiju</t>
  </si>
  <si>
    <t>Tekući projekt T100009</t>
  </si>
  <si>
    <t>OSTALE IZVANUČIONIČKE AKTIVNOSTI</t>
  </si>
  <si>
    <t>Tekući projekt T100011</t>
  </si>
  <si>
    <t>OSPOSOBLJAVANJE BEZ ZASNIVANJA RADNOG ODNOSA</t>
  </si>
  <si>
    <t>Tekući projekt T100012</t>
  </si>
  <si>
    <t>OPREMA ŠKOLA</t>
  </si>
  <si>
    <t>Izvor financiranja 3.7.</t>
  </si>
  <si>
    <t>Vlastiti prihod-preneseni višak</t>
  </si>
  <si>
    <t>Knjige, umjetnička djela i ostale izl.vrije.</t>
  </si>
  <si>
    <t>Knjige</t>
  </si>
  <si>
    <t>Sitan inventar</t>
  </si>
  <si>
    <t>Postrojenja i oprema</t>
  </si>
  <si>
    <t>Uredska oprema i namještaj</t>
  </si>
  <si>
    <t>Tekući projekt T100014</t>
  </si>
  <si>
    <t>TEKUĆE I INVESTICIJSKO ODRŽAVANJE</t>
  </si>
  <si>
    <t>Građevinski objetki</t>
  </si>
  <si>
    <t>Poslovni objekti</t>
  </si>
  <si>
    <t>Prihodi od nef.imov.i nad.štete s osnov.osig.</t>
  </si>
  <si>
    <t>Tekući projekt T100016</t>
  </si>
  <si>
    <t>NABAVA UDŽBENIKA ZA UČENIKA</t>
  </si>
  <si>
    <t>Naknade građanima i kućanstvima u naravi</t>
  </si>
  <si>
    <t>Ostale naknade građanima i kućanstvima iz proračuna</t>
  </si>
  <si>
    <t>Tekući projekt T100024</t>
  </si>
  <si>
    <t>STJECANJE PRVOG RADNOG ISKUSTVA PRIPRAVNIŠTVO</t>
  </si>
  <si>
    <t>Plaće bruto</t>
  </si>
  <si>
    <t>Ostale rashode za zaposlene</t>
  </si>
  <si>
    <t>Naknade troškova za prijevoz, za rad na terenu i odvojeni život</t>
  </si>
  <si>
    <t>Tekući projekt T100026</t>
  </si>
  <si>
    <t>Dop.za odv.zdrastv.osig.</t>
  </si>
  <si>
    <t>Ostale naknade troškova zaposlenika</t>
  </si>
  <si>
    <t>Ured.mat. I ost.mat.troškovi</t>
  </si>
  <si>
    <t>Izvor financiranja 5.Đ.</t>
  </si>
  <si>
    <t>Ministarstvo poljoprivrede</t>
  </si>
  <si>
    <t>Naknada građanima i kućanstvu u naravi</t>
  </si>
  <si>
    <t>Naknade građanima i kućanstvima iz EU sredstava</t>
  </si>
  <si>
    <t>09 Obrazovanje</t>
  </si>
  <si>
    <t>091 Predškolsko i osnovno obrazovanje</t>
  </si>
  <si>
    <t>096 Dodatne usluge u obrazovanju</t>
  </si>
  <si>
    <t>097 Istraživanje i razvoj obrazovanja</t>
  </si>
  <si>
    <t>098 Usluge obrazovanja koje nisu drugdje svrstane</t>
  </si>
  <si>
    <t>Prihodi od imovine</t>
  </si>
  <si>
    <t>Prihodi od upravnih i administrativnih pristojbi, pristojbi po posebnim propisima i naknada</t>
  </si>
  <si>
    <t>Prihodi od prodaje proizvoda i robe te pruženih usluga i prihodi od donacija te povrati po protestnim jamstvima</t>
  </si>
  <si>
    <t>Financisjki rashodi</t>
  </si>
  <si>
    <t>Naknade građanima i kućanstvima na temelju osiguranja i druge naknade</t>
  </si>
  <si>
    <t>Tekući projekt T100058</t>
  </si>
  <si>
    <t>Naknade za prijvoz, a rad na terenu i odvojeni život</t>
  </si>
  <si>
    <t>Sitan materijal</t>
  </si>
  <si>
    <t>Ostali rashodi poslovanja</t>
  </si>
  <si>
    <t>Rashodi za materijali energiju</t>
  </si>
  <si>
    <t>Uredski materijal i ost rashodi</t>
  </si>
  <si>
    <t>Ostale izvanškolske aktivnosti</t>
  </si>
  <si>
    <t>Energenti</t>
  </si>
  <si>
    <t>Naknade za predstavnička tijela</t>
  </si>
  <si>
    <t>Sportska oprema</t>
  </si>
  <si>
    <t>Stručno usavršavanje</t>
  </si>
  <si>
    <t>Rashodi za dodatnu nabavu proizvedene dugotrajne imovine</t>
  </si>
  <si>
    <t>0912 Osnovno obrazovanje</t>
  </si>
  <si>
    <t>0960 Dodatne usluge u obrazovanju</t>
  </si>
  <si>
    <t>0970 Istraživanja i razvoj obrazovanja</t>
  </si>
  <si>
    <t>0980 Usluge obrazovanja koje nisu drugdje svrstane</t>
  </si>
  <si>
    <t xml:space="preserve"> 1.1 Opći prihodi i primici</t>
  </si>
  <si>
    <t>PRIHODI</t>
  </si>
  <si>
    <t>RASHODI</t>
  </si>
  <si>
    <t>RAZLIKA</t>
  </si>
  <si>
    <t>Preneseni višak općih prihoda i pr.izvodi</t>
  </si>
  <si>
    <t>OPĆI PRIHODI I PRIMICI</t>
  </si>
  <si>
    <t>DONACIJE</t>
  </si>
  <si>
    <t>6.3. Donacije</t>
  </si>
  <si>
    <t>PRENESENI VIŠAK</t>
  </si>
  <si>
    <t>VLASTITI PRIHODI</t>
  </si>
  <si>
    <t>3.3. Vlastiti prihodi</t>
  </si>
  <si>
    <t>6.7. Preneseni višak donacije</t>
  </si>
  <si>
    <t>3.7. Preneseni višak donacije</t>
  </si>
  <si>
    <t>PRIHODI ZA POSEBNE NAMJENE</t>
  </si>
  <si>
    <t>4.L. Prihodi za posebne namjene</t>
  </si>
  <si>
    <t>POMOĆI</t>
  </si>
  <si>
    <t>4.F. Preneseni višak prihoda za posebne namjene</t>
  </si>
  <si>
    <t>5.K. Pomoći</t>
  </si>
  <si>
    <t>5.D. Preneseni višak prihoda POMOĆI</t>
  </si>
  <si>
    <t>PRIHODI I RASHODI  POSLOVANJA PREMA IZVORIMA FINANCIRANJA</t>
  </si>
  <si>
    <t>Plan za 2025.</t>
  </si>
  <si>
    <t>Izvršenje 2023.</t>
  </si>
  <si>
    <t>Plan 2024.</t>
  </si>
  <si>
    <t>Projekcija 
za 2027.</t>
  </si>
  <si>
    <t>Izvršenje 2023.*</t>
  </si>
  <si>
    <t>* Napomena: Iznosi u stupcima Izvršenje 2023. preračunavaju se iz kuna u eure prema fiksnom tečaju konverzije (1 EUR=7,53450 kuna) i po pravilima za preračunavanje i zaokruživanje.</t>
  </si>
  <si>
    <t>Projekcija Plana
za 2026.</t>
  </si>
  <si>
    <t>Projekcija Plana
za 2027.</t>
  </si>
  <si>
    <t>Prsten potrore - V.</t>
  </si>
  <si>
    <t>Građevinski objekti</t>
  </si>
  <si>
    <t>Tekući projekt T100040</t>
  </si>
  <si>
    <t>STRUČNO USAVRŠAVANJE DJELATNIKA U ŠKOLSTVU</t>
  </si>
  <si>
    <t>KNJIGE ZA ŠKOLSKU KNJIŽNICU</t>
  </si>
  <si>
    <t>Rashodi za nabavuproizvedene dugotrahne imovine</t>
  </si>
  <si>
    <t>Rashodi na nabavu nefinancijske imovine</t>
  </si>
  <si>
    <t>Uređaji, strojevi i oprema za ostale namjene</t>
  </si>
  <si>
    <t>Tekući projekt T100027</t>
  </si>
  <si>
    <t>OPSKRBA BESPLATNIM ZALIHAMA MENSTRUALNIH HIGIJENSKIH POTREPŠTINA</t>
  </si>
  <si>
    <t>Naknade građ.i kućanstvu u naravi</t>
  </si>
  <si>
    <t xml:space="preserve">OPREMA ŠKOLA </t>
  </si>
  <si>
    <t>DODATNA ULAGANJA</t>
  </si>
  <si>
    <t>ŠKOLSKO SPORTSKO DRUŠTVO</t>
  </si>
  <si>
    <t>KAPITALNO ULAGANJE OPREMANJE ŠKOLA</t>
  </si>
  <si>
    <t>NOVA ŠKOLSKA SHEMA VOĆA I POVRĆA I MLIJEKA</t>
  </si>
  <si>
    <t>POTICANJE KORIŠTENJA SREDSTAVA IZ FONDOVA EU</t>
  </si>
  <si>
    <t>Prsten potrore - VII</t>
  </si>
  <si>
    <t>Prsten potrore - VIII</t>
  </si>
  <si>
    <t>Tekući projekt T100054</t>
  </si>
  <si>
    <t>Tekući projekt T100059</t>
  </si>
  <si>
    <t>Tekući projekt T100015</t>
  </si>
  <si>
    <t>Učeničke zadruge</t>
  </si>
  <si>
    <t>Službena i zaštitna radna obuća i odjeća</t>
  </si>
  <si>
    <t>Zatezne kamate</t>
  </si>
  <si>
    <t>Ostalni financijski rashodi</t>
  </si>
  <si>
    <t>Zdrastvene usluge</t>
  </si>
  <si>
    <t>Prihodi za posebene namjene</t>
  </si>
  <si>
    <t>Knjige, umjetnička djela i ostale izložbene vrijednosti</t>
  </si>
  <si>
    <t>Izvor financiranja 4.Y.</t>
  </si>
  <si>
    <t>MROSP-Higijenske potrepštine</t>
  </si>
  <si>
    <t>Kapitalni projekt K100160</t>
  </si>
  <si>
    <t xml:space="preserve"> KAPITANO ULAGANJE PŠ KERESTINEC- PROJEKTIRANJE I DOGRADNJA</t>
  </si>
  <si>
    <t>Rashodi za nefinancijsku imovinu</t>
  </si>
  <si>
    <t>Usluge promidžebe i informiranja</t>
  </si>
  <si>
    <t>Plaće za prekovremni rad</t>
  </si>
  <si>
    <t>Tekući projekt T100010</t>
  </si>
  <si>
    <t>Izvor financiranja. 7.6.</t>
  </si>
  <si>
    <t>5.K. Preneseni višak prihoda POMOĆI</t>
  </si>
  <si>
    <t>5.Đ. Preneseni višak prihoda POMOĆI</t>
  </si>
  <si>
    <t>5.Đ. Pomoći-Min.poljop.</t>
  </si>
  <si>
    <t>4.Y. MROSP-Hig.potrepštine</t>
  </si>
  <si>
    <t xml:space="preserve"> 1.4 Decentralizirana sredstva</t>
  </si>
  <si>
    <t xml:space="preserve">  FINANCIJSKI PLAN  OSNOVNE ŠKOLE SVETA NEDELJA 
ZA 2025. I PROJEKCIJA ZA 2026. I 2027. GODINU</t>
  </si>
  <si>
    <t>FINANCIJSKI PLAN OSNOVNE ŠKOLE SVETA NEDJELJA ZA 2025. I PROJEKCIJA ZA 2026. I 2027. GODINU</t>
  </si>
  <si>
    <t>FINANCIJSKI PLANA OSNOVNE ŠKOLE SVETA NEDELJA 
ZA 2025. I PROJEKCIJA ZA 2026. I 2027. GODINU</t>
  </si>
  <si>
    <t>FINANCIJSKI PLAN OSNOVNE ŠKOLE SVETA NEDELJA
ZA 2026. I PROJEKCIJA ZA 2027. I 2027. GODINU</t>
  </si>
  <si>
    <t>FINANCIJSKI PLAN OSNOVNA ŠKOLA SVETA NEDELJA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</si>
</sst>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2" fontId="6" fillId="4" borderId="3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>
      <alignment horizontal="right"/>
    </xf>
    <xf numFmtId="2" fontId="0" fillId="0" borderId="0" xfId="0" applyNumberFormat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 wrapText="1"/>
    </xf>
    <xf numFmtId="3" fontId="22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I4" sqref="I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53" t="s">
        <v>313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53" t="s">
        <v>19</v>
      </c>
      <c r="B3" s="153"/>
      <c r="C3" s="153"/>
      <c r="D3" s="153"/>
      <c r="E3" s="153"/>
      <c r="F3" s="153"/>
      <c r="G3" s="153"/>
      <c r="H3" s="153"/>
      <c r="I3" s="166"/>
      <c r="J3" s="166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53" t="s">
        <v>25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38</v>
      </c>
    </row>
    <row r="7" spans="1:10" ht="25.5" x14ac:dyDescent="0.25">
      <c r="A7" s="27"/>
      <c r="B7" s="28"/>
      <c r="C7" s="28"/>
      <c r="D7" s="29"/>
      <c r="E7" s="30"/>
      <c r="F7" s="3" t="s">
        <v>263</v>
      </c>
      <c r="G7" s="3" t="s">
        <v>261</v>
      </c>
      <c r="H7" s="3" t="s">
        <v>259</v>
      </c>
      <c r="I7" s="3" t="s">
        <v>265</v>
      </c>
      <c r="J7" s="3" t="s">
        <v>266</v>
      </c>
    </row>
    <row r="8" spans="1:10" x14ac:dyDescent="0.25">
      <c r="A8" s="158" t="s">
        <v>0</v>
      </c>
      <c r="B8" s="152"/>
      <c r="C8" s="152"/>
      <c r="D8" s="152"/>
      <c r="E8" s="167"/>
      <c r="F8" s="31">
        <f>F9+F10</f>
        <v>3026839.43</v>
      </c>
      <c r="G8" s="31">
        <f>G9</f>
        <v>8100917</v>
      </c>
      <c r="H8" s="31">
        <f t="shared" ref="H8" si="0">H9+H10</f>
        <v>13668953</v>
      </c>
      <c r="I8" s="31">
        <f t="shared" ref="I8:J8" si="1">I9+I10</f>
        <v>13668953</v>
      </c>
      <c r="J8" s="31">
        <f t="shared" si="1"/>
        <v>13668953</v>
      </c>
    </row>
    <row r="9" spans="1:10" x14ac:dyDescent="0.25">
      <c r="A9" s="168" t="s">
        <v>39</v>
      </c>
      <c r="B9" s="169"/>
      <c r="C9" s="169"/>
      <c r="D9" s="169"/>
      <c r="E9" s="165"/>
      <c r="F9" s="32">
        <v>3026839.43</v>
      </c>
      <c r="G9" s="45">
        <v>8100917</v>
      </c>
      <c r="H9" s="32">
        <v>13668953</v>
      </c>
      <c r="I9" s="32">
        <v>13668953</v>
      </c>
      <c r="J9" s="32">
        <v>13668953</v>
      </c>
    </row>
    <row r="10" spans="1:10" x14ac:dyDescent="0.25">
      <c r="A10" s="170" t="s">
        <v>40</v>
      </c>
      <c r="B10" s="165"/>
      <c r="C10" s="165"/>
      <c r="D10" s="165"/>
      <c r="E10" s="165"/>
      <c r="F10" s="32"/>
      <c r="G10" s="45"/>
      <c r="H10" s="32"/>
      <c r="I10" s="32"/>
      <c r="J10" s="32"/>
    </row>
    <row r="11" spans="1:10" x14ac:dyDescent="0.25">
      <c r="A11" s="35" t="s">
        <v>1</v>
      </c>
      <c r="B11" s="43"/>
      <c r="C11" s="43"/>
      <c r="D11" s="43"/>
      <c r="E11" s="43"/>
      <c r="F11" s="31">
        <f>F12+F13</f>
        <v>3054264.41</v>
      </c>
      <c r="G11" s="31">
        <v>8100917</v>
      </c>
      <c r="H11" s="31">
        <f t="shared" ref="H11" si="2">H12+H13</f>
        <v>13668953</v>
      </c>
      <c r="I11" s="31">
        <f t="shared" ref="I11:J11" si="3">I12+I13</f>
        <v>13668953</v>
      </c>
      <c r="J11" s="31">
        <f t="shared" si="3"/>
        <v>13668953</v>
      </c>
    </row>
    <row r="12" spans="1:10" x14ac:dyDescent="0.25">
      <c r="A12" s="171" t="s">
        <v>41</v>
      </c>
      <c r="B12" s="169"/>
      <c r="C12" s="169"/>
      <c r="D12" s="169"/>
      <c r="E12" s="169"/>
      <c r="F12" s="32">
        <v>2818544.75</v>
      </c>
      <c r="G12" s="45">
        <v>8100917</v>
      </c>
      <c r="H12" s="32">
        <v>5581603</v>
      </c>
      <c r="I12" s="32">
        <v>5581603</v>
      </c>
      <c r="J12" s="32">
        <v>5581603</v>
      </c>
    </row>
    <row r="13" spans="1:10" x14ac:dyDescent="0.25">
      <c r="A13" s="164" t="s">
        <v>42</v>
      </c>
      <c r="B13" s="165"/>
      <c r="C13" s="165"/>
      <c r="D13" s="165"/>
      <c r="E13" s="165"/>
      <c r="F13" s="45">
        <v>235719.66</v>
      </c>
      <c r="G13" s="45"/>
      <c r="H13" s="45">
        <v>8087350</v>
      </c>
      <c r="I13" s="45">
        <v>8087350</v>
      </c>
      <c r="J13" s="45">
        <v>8087350</v>
      </c>
    </row>
    <row r="14" spans="1:10" x14ac:dyDescent="0.25">
      <c r="A14" s="151" t="s">
        <v>59</v>
      </c>
      <c r="B14" s="152"/>
      <c r="C14" s="152"/>
      <c r="D14" s="152"/>
      <c r="E14" s="152"/>
      <c r="F14" s="31">
        <f>F8-F11</f>
        <v>-27424.979999999981</v>
      </c>
      <c r="G14" s="74">
        <v>0</v>
      </c>
      <c r="H14" s="31">
        <f t="shared" ref="H14" si="4">H8-H11</f>
        <v>0</v>
      </c>
      <c r="I14" s="31">
        <f t="shared" ref="I14:J14" si="5">I8-I11</f>
        <v>0</v>
      </c>
      <c r="J14" s="31">
        <f t="shared" si="5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53" t="s">
        <v>26</v>
      </c>
      <c r="B16" s="154"/>
      <c r="C16" s="154"/>
      <c r="D16" s="154"/>
      <c r="E16" s="154"/>
      <c r="F16" s="154"/>
      <c r="G16" s="154"/>
      <c r="H16" s="154"/>
      <c r="I16" s="154"/>
      <c r="J16" s="154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263</v>
      </c>
      <c r="G18" s="3" t="s">
        <v>261</v>
      </c>
      <c r="H18" s="3" t="s">
        <v>259</v>
      </c>
      <c r="I18" s="3" t="s">
        <v>265</v>
      </c>
      <c r="J18" s="3" t="s">
        <v>266</v>
      </c>
    </row>
    <row r="19" spans="1:10" x14ac:dyDescent="0.25">
      <c r="A19" s="164" t="s">
        <v>43</v>
      </c>
      <c r="B19" s="165"/>
      <c r="C19" s="165"/>
      <c r="D19" s="165"/>
      <c r="E19" s="165"/>
      <c r="F19" s="45"/>
      <c r="G19" s="45"/>
      <c r="H19" s="45"/>
      <c r="I19" s="45"/>
      <c r="J19" s="44"/>
    </row>
    <row r="20" spans="1:10" x14ac:dyDescent="0.25">
      <c r="A20" s="164" t="s">
        <v>44</v>
      </c>
      <c r="B20" s="165"/>
      <c r="C20" s="165"/>
      <c r="D20" s="165"/>
      <c r="E20" s="165"/>
      <c r="F20" s="45"/>
      <c r="G20" s="45"/>
      <c r="H20" s="45"/>
      <c r="I20" s="45"/>
      <c r="J20" s="44"/>
    </row>
    <row r="21" spans="1:10" x14ac:dyDescent="0.25">
      <c r="A21" s="151" t="s">
        <v>2</v>
      </c>
      <c r="B21" s="152"/>
      <c r="C21" s="152"/>
      <c r="D21" s="152"/>
      <c r="E21" s="152"/>
      <c r="F21" s="31">
        <f>F19-F20</f>
        <v>0</v>
      </c>
      <c r="G21" s="31">
        <f t="shared" ref="G21:J21" si="6">G19-G20</f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</row>
    <row r="22" spans="1:10" x14ac:dyDescent="0.25">
      <c r="A22" s="151" t="s">
        <v>60</v>
      </c>
      <c r="B22" s="152"/>
      <c r="C22" s="152"/>
      <c r="D22" s="152"/>
      <c r="E22" s="152"/>
      <c r="F22" s="31">
        <f>F14+F21</f>
        <v>-27424.979999999981</v>
      </c>
      <c r="G22" s="31">
        <f t="shared" ref="G22:J22" si="7">G14+G21</f>
        <v>0</v>
      </c>
      <c r="H22" s="31">
        <f t="shared" si="7"/>
        <v>0</v>
      </c>
      <c r="I22" s="31">
        <f t="shared" si="7"/>
        <v>0</v>
      </c>
      <c r="J22" s="31">
        <f t="shared" si="7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53" t="s">
        <v>61</v>
      </c>
      <c r="B24" s="154"/>
      <c r="C24" s="154"/>
      <c r="D24" s="154"/>
      <c r="E24" s="154"/>
      <c r="F24" s="154"/>
      <c r="G24" s="154"/>
      <c r="H24" s="154"/>
      <c r="I24" s="154"/>
      <c r="J24" s="154"/>
    </row>
    <row r="25" spans="1:10" ht="15.75" x14ac:dyDescent="0.25">
      <c r="A25" s="41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25.5" x14ac:dyDescent="0.25">
      <c r="A26" s="27"/>
      <c r="B26" s="28"/>
      <c r="C26" s="28"/>
      <c r="D26" s="29"/>
      <c r="E26" s="30"/>
      <c r="F26" s="3" t="s">
        <v>263</v>
      </c>
      <c r="G26" s="3" t="s">
        <v>261</v>
      </c>
      <c r="H26" s="3" t="s">
        <v>259</v>
      </c>
      <c r="I26" s="3" t="s">
        <v>265</v>
      </c>
      <c r="J26" s="3" t="s">
        <v>266</v>
      </c>
    </row>
    <row r="27" spans="1:10" ht="15" customHeight="1" x14ac:dyDescent="0.25">
      <c r="A27" s="155" t="s">
        <v>62</v>
      </c>
      <c r="B27" s="156"/>
      <c r="C27" s="156"/>
      <c r="D27" s="156"/>
      <c r="E27" s="157"/>
      <c r="F27" s="46">
        <v>0</v>
      </c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25">
      <c r="A28" s="151" t="s">
        <v>63</v>
      </c>
      <c r="B28" s="152"/>
      <c r="C28" s="152"/>
      <c r="D28" s="152"/>
      <c r="E28" s="152"/>
      <c r="F28" s="48">
        <f>F22+F27</f>
        <v>-27424.979999999981</v>
      </c>
      <c r="G28" s="48">
        <f t="shared" ref="G28:J28" si="8">G22+G27</f>
        <v>0</v>
      </c>
      <c r="H28" s="48">
        <f t="shared" si="8"/>
        <v>0</v>
      </c>
      <c r="I28" s="48">
        <f t="shared" si="8"/>
        <v>0</v>
      </c>
      <c r="J28" s="49">
        <f t="shared" si="8"/>
        <v>0</v>
      </c>
    </row>
    <row r="29" spans="1:10" ht="45" customHeight="1" x14ac:dyDescent="0.25">
      <c r="A29" s="158" t="s">
        <v>64</v>
      </c>
      <c r="B29" s="159"/>
      <c r="C29" s="159"/>
      <c r="D29" s="159"/>
      <c r="E29" s="160"/>
      <c r="F29" s="48">
        <f>F14+F21+F27-F28</f>
        <v>0</v>
      </c>
      <c r="G29" s="48">
        <f t="shared" ref="G29:J29" si="9">G14+G21+G27-G28</f>
        <v>0</v>
      </c>
      <c r="H29" s="48">
        <f t="shared" si="9"/>
        <v>0</v>
      </c>
      <c r="I29" s="48">
        <f t="shared" si="9"/>
        <v>0</v>
      </c>
      <c r="J29" s="49">
        <f t="shared" si="9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161" t="s">
        <v>58</v>
      </c>
      <c r="B31" s="161"/>
      <c r="C31" s="161"/>
      <c r="D31" s="161"/>
      <c r="E31" s="161"/>
      <c r="F31" s="161"/>
      <c r="G31" s="161"/>
      <c r="H31" s="161"/>
      <c r="I31" s="161"/>
      <c r="J31" s="161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263</v>
      </c>
      <c r="G33" s="59" t="s">
        <v>261</v>
      </c>
      <c r="H33" s="59" t="s">
        <v>259</v>
      </c>
      <c r="I33" s="59" t="s">
        <v>265</v>
      </c>
      <c r="J33" s="59" t="s">
        <v>266</v>
      </c>
    </row>
    <row r="34" spans="1:10" x14ac:dyDescent="0.25">
      <c r="A34" s="155" t="s">
        <v>62</v>
      </c>
      <c r="B34" s="156"/>
      <c r="C34" s="156"/>
      <c r="D34" s="156"/>
      <c r="E34" s="157"/>
      <c r="F34" s="46">
        <v>48231.5</v>
      </c>
      <c r="G34" s="46">
        <f>F37</f>
        <v>27424.98</v>
      </c>
      <c r="H34" s="46"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155" t="s">
        <v>65</v>
      </c>
      <c r="B35" s="156"/>
      <c r="C35" s="156"/>
      <c r="D35" s="156"/>
      <c r="E35" s="157"/>
      <c r="F35" s="46">
        <v>20806.52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155" t="s">
        <v>66</v>
      </c>
      <c r="B36" s="162"/>
      <c r="C36" s="162"/>
      <c r="D36" s="162"/>
      <c r="E36" s="163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151" t="s">
        <v>63</v>
      </c>
      <c r="B37" s="152"/>
      <c r="C37" s="152"/>
      <c r="D37" s="152"/>
      <c r="E37" s="152"/>
      <c r="F37" s="33">
        <f>F34-F35+F36</f>
        <v>27424.98</v>
      </c>
      <c r="G37" s="33">
        <f t="shared" ref="G37:J37" si="10">G34-G35+G36</f>
        <v>27424.98</v>
      </c>
      <c r="H37" s="33">
        <f t="shared" si="10"/>
        <v>0</v>
      </c>
      <c r="I37" s="33">
        <f t="shared" si="10"/>
        <v>0</v>
      </c>
      <c r="J37" s="60">
        <f t="shared" si="10"/>
        <v>0</v>
      </c>
    </row>
    <row r="38" spans="1:10" ht="17.25" customHeight="1" x14ac:dyDescent="0.25"/>
    <row r="39" spans="1:10" x14ac:dyDescent="0.25">
      <c r="A39" s="149" t="s">
        <v>264</v>
      </c>
      <c r="B39" s="150"/>
      <c r="C39" s="150"/>
      <c r="D39" s="150"/>
      <c r="E39" s="150"/>
      <c r="F39" s="150"/>
      <c r="G39" s="150"/>
      <c r="H39" s="150"/>
      <c r="I39" s="150"/>
      <c r="J39" s="150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25.28515625" style="78" customWidth="1"/>
    <col min="6" max="6" width="25.28515625" style="86" customWidth="1"/>
    <col min="7" max="8" width="25.28515625" customWidth="1"/>
  </cols>
  <sheetData>
    <row r="1" spans="1:8" ht="42" customHeight="1" x14ac:dyDescent="0.25">
      <c r="A1" s="153" t="s">
        <v>314</v>
      </c>
      <c r="B1" s="153"/>
      <c r="C1" s="153"/>
      <c r="D1" s="153"/>
      <c r="E1" s="153"/>
      <c r="F1" s="153"/>
      <c r="G1" s="153"/>
      <c r="H1" s="153"/>
    </row>
    <row r="2" spans="1:8" ht="18" customHeight="1" x14ac:dyDescent="0.25">
      <c r="A2" s="4"/>
      <c r="B2" s="4"/>
      <c r="C2" s="4"/>
      <c r="D2" s="4"/>
      <c r="E2" s="87"/>
      <c r="F2" s="83"/>
      <c r="G2" s="4"/>
      <c r="H2" s="4"/>
    </row>
    <row r="3" spans="1:8" ht="15.75" customHeight="1" x14ac:dyDescent="0.25">
      <c r="A3" s="153" t="s">
        <v>19</v>
      </c>
      <c r="B3" s="153"/>
      <c r="C3" s="153"/>
      <c r="D3" s="153"/>
      <c r="E3" s="153"/>
      <c r="F3" s="153"/>
      <c r="G3" s="153"/>
      <c r="H3" s="153"/>
    </row>
    <row r="4" spans="1:8" ht="18" x14ac:dyDescent="0.25">
      <c r="A4" s="4"/>
      <c r="B4" s="4"/>
      <c r="C4" s="4"/>
      <c r="D4" s="4"/>
      <c r="E4" s="87"/>
      <c r="F4" s="83"/>
      <c r="G4" s="5"/>
      <c r="H4" s="5"/>
    </row>
    <row r="5" spans="1:8" ht="18" customHeight="1" x14ac:dyDescent="0.25">
      <c r="A5" s="153" t="s">
        <v>4</v>
      </c>
      <c r="B5" s="153"/>
      <c r="C5" s="153"/>
      <c r="D5" s="153"/>
      <c r="E5" s="153"/>
      <c r="F5" s="153"/>
      <c r="G5" s="153"/>
      <c r="H5" s="153"/>
    </row>
    <row r="6" spans="1:8" ht="18" x14ac:dyDescent="0.25">
      <c r="A6" s="4"/>
      <c r="B6" s="4"/>
      <c r="C6" s="4"/>
      <c r="D6" s="4"/>
      <c r="E6" s="87"/>
      <c r="F6" s="83"/>
      <c r="G6" s="5"/>
      <c r="H6" s="5"/>
    </row>
    <row r="7" spans="1:8" ht="15.75" customHeight="1" x14ac:dyDescent="0.25">
      <c r="A7" s="153" t="s">
        <v>45</v>
      </c>
      <c r="B7" s="153"/>
      <c r="C7" s="153"/>
      <c r="D7" s="153"/>
      <c r="E7" s="153"/>
      <c r="F7" s="153"/>
      <c r="G7" s="153"/>
      <c r="H7" s="153"/>
    </row>
    <row r="8" spans="1:8" ht="18" x14ac:dyDescent="0.25">
      <c r="A8" s="4"/>
      <c r="B8" s="4"/>
      <c r="C8" s="4"/>
      <c r="D8" s="4"/>
      <c r="E8" s="87"/>
      <c r="F8" s="83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260</v>
      </c>
      <c r="E9" s="88" t="s">
        <v>261</v>
      </c>
      <c r="F9" s="84" t="s">
        <v>259</v>
      </c>
      <c r="G9" s="20" t="s">
        <v>35</v>
      </c>
      <c r="H9" s="20" t="s">
        <v>262</v>
      </c>
    </row>
    <row r="10" spans="1:8" x14ac:dyDescent="0.25">
      <c r="A10" s="37"/>
      <c r="B10" s="38"/>
      <c r="C10" s="36" t="s">
        <v>0</v>
      </c>
      <c r="D10" s="77">
        <f>D11+D20</f>
        <v>3026839.43</v>
      </c>
      <c r="E10" s="77">
        <f t="shared" ref="E10:H10" si="0">E11+E20</f>
        <v>8100917</v>
      </c>
      <c r="F10" s="77">
        <f t="shared" si="0"/>
        <v>13668953</v>
      </c>
      <c r="G10" s="77">
        <f t="shared" si="0"/>
        <v>8100917</v>
      </c>
      <c r="H10" s="77">
        <f t="shared" si="0"/>
        <v>8100917</v>
      </c>
    </row>
    <row r="11" spans="1:8" ht="15.75" customHeight="1" x14ac:dyDescent="0.25">
      <c r="A11" s="11">
        <v>6</v>
      </c>
      <c r="B11" s="11"/>
      <c r="C11" s="11" t="s">
        <v>7</v>
      </c>
      <c r="D11" s="76">
        <f>SUM(D12:D18)</f>
        <v>3026839.43</v>
      </c>
      <c r="E11" s="76">
        <f t="shared" ref="E11:H11" si="1">SUM(E12:E18)</f>
        <v>8100917</v>
      </c>
      <c r="F11" s="76">
        <f t="shared" si="1"/>
        <v>13668953</v>
      </c>
      <c r="G11" s="76">
        <f t="shared" si="1"/>
        <v>8100917</v>
      </c>
      <c r="H11" s="76">
        <f t="shared" si="1"/>
        <v>8100917</v>
      </c>
    </row>
    <row r="12" spans="1:8" ht="38.25" x14ac:dyDescent="0.25">
      <c r="A12" s="11"/>
      <c r="B12" s="16">
        <v>63</v>
      </c>
      <c r="C12" s="16" t="s">
        <v>29</v>
      </c>
      <c r="D12" s="76">
        <v>2571748.08</v>
      </c>
      <c r="E12" s="76">
        <v>4676000</v>
      </c>
      <c r="F12" s="76">
        <v>4895820</v>
      </c>
      <c r="G12" s="9">
        <v>4676000</v>
      </c>
      <c r="H12" s="9">
        <v>4676000</v>
      </c>
    </row>
    <row r="13" spans="1:8" x14ac:dyDescent="0.25">
      <c r="A13" s="11"/>
      <c r="B13" s="16"/>
      <c r="C13" s="16"/>
      <c r="D13" s="76"/>
      <c r="E13" s="76"/>
      <c r="F13" s="76"/>
      <c r="G13" s="9"/>
      <c r="H13" s="9"/>
    </row>
    <row r="14" spans="1:8" x14ac:dyDescent="0.25">
      <c r="A14" s="11"/>
      <c r="B14" s="71">
        <v>64</v>
      </c>
      <c r="C14" s="71" t="s">
        <v>218</v>
      </c>
      <c r="D14" s="76">
        <v>128.07</v>
      </c>
      <c r="E14" s="76">
        <v>3000</v>
      </c>
      <c r="F14" s="76">
        <v>3600</v>
      </c>
      <c r="G14" s="9">
        <v>3000</v>
      </c>
      <c r="H14" s="9">
        <v>3000</v>
      </c>
    </row>
    <row r="15" spans="1:8" ht="51" x14ac:dyDescent="0.25">
      <c r="A15" s="11"/>
      <c r="B15" s="71">
        <v>65</v>
      </c>
      <c r="C15" s="71" t="s">
        <v>219</v>
      </c>
      <c r="D15" s="76">
        <v>99404.64</v>
      </c>
      <c r="E15" s="76">
        <v>110000</v>
      </c>
      <c r="F15" s="76">
        <v>121900</v>
      </c>
      <c r="G15" s="9">
        <v>110000</v>
      </c>
      <c r="H15" s="9">
        <v>110000</v>
      </c>
    </row>
    <row r="16" spans="1:8" ht="51" x14ac:dyDescent="0.25">
      <c r="A16" s="11"/>
      <c r="B16" s="71">
        <v>66</v>
      </c>
      <c r="C16" s="71" t="s">
        <v>220</v>
      </c>
      <c r="D16" s="76">
        <v>11982.87</v>
      </c>
      <c r="E16" s="76">
        <v>15650</v>
      </c>
      <c r="F16" s="76">
        <v>18680</v>
      </c>
      <c r="G16" s="9">
        <v>15650</v>
      </c>
      <c r="H16" s="9">
        <v>15650</v>
      </c>
    </row>
    <row r="17" spans="1:8" x14ac:dyDescent="0.25">
      <c r="A17" s="11"/>
      <c r="B17" s="71"/>
      <c r="C17" s="71"/>
      <c r="D17" s="76"/>
      <c r="E17" s="76"/>
      <c r="F17" s="76"/>
      <c r="G17" s="9"/>
      <c r="H17" s="9"/>
    </row>
    <row r="18" spans="1:8" ht="38.25" x14ac:dyDescent="0.25">
      <c r="A18" s="12"/>
      <c r="B18" s="12">
        <v>67</v>
      </c>
      <c r="C18" s="16" t="s">
        <v>30</v>
      </c>
      <c r="D18" s="76">
        <v>343575.77</v>
      </c>
      <c r="E18" s="76">
        <v>3296267</v>
      </c>
      <c r="F18" s="76">
        <v>8628953</v>
      </c>
      <c r="G18" s="9">
        <v>3296267</v>
      </c>
      <c r="H18" s="9">
        <v>3296267</v>
      </c>
    </row>
    <row r="19" spans="1:8" x14ac:dyDescent="0.25">
      <c r="A19" s="12"/>
      <c r="B19" s="12"/>
      <c r="C19" s="16"/>
      <c r="D19" s="76"/>
      <c r="E19" s="76"/>
      <c r="F19" s="76"/>
      <c r="G19" s="9"/>
      <c r="H19" s="9"/>
    </row>
    <row r="20" spans="1:8" ht="25.5" x14ac:dyDescent="0.25">
      <c r="A20" s="14">
        <v>7</v>
      </c>
      <c r="B20" s="15"/>
      <c r="C20" s="25" t="s">
        <v>8</v>
      </c>
      <c r="D20" s="8"/>
      <c r="E20" s="76"/>
      <c r="F20" s="76"/>
      <c r="G20" s="9"/>
      <c r="H20" s="9"/>
    </row>
    <row r="21" spans="1:8" ht="38.25" x14ac:dyDescent="0.25">
      <c r="A21" s="16"/>
      <c r="B21" s="16">
        <v>72</v>
      </c>
      <c r="C21" s="26" t="s">
        <v>28</v>
      </c>
      <c r="D21" s="8"/>
      <c r="E21" s="76"/>
      <c r="F21" s="85"/>
      <c r="G21" s="9"/>
      <c r="H21" s="10"/>
    </row>
    <row r="24" spans="1:8" ht="15.75" x14ac:dyDescent="0.25">
      <c r="A24" s="153" t="s">
        <v>46</v>
      </c>
      <c r="B24" s="172"/>
      <c r="C24" s="172"/>
      <c r="D24" s="172"/>
      <c r="E24" s="172"/>
      <c r="F24" s="172"/>
      <c r="G24" s="172"/>
      <c r="H24" s="172"/>
    </row>
    <row r="25" spans="1:8" ht="18" x14ac:dyDescent="0.25">
      <c r="A25" s="4"/>
      <c r="B25" s="4"/>
      <c r="C25" s="4"/>
      <c r="D25" s="4"/>
      <c r="E25" s="87"/>
      <c r="F25" s="83"/>
      <c r="G25" s="5"/>
      <c r="H25" s="5"/>
    </row>
    <row r="26" spans="1:8" ht="25.5" x14ac:dyDescent="0.25">
      <c r="A26" s="20" t="s">
        <v>5</v>
      </c>
      <c r="B26" s="19" t="s">
        <v>6</v>
      </c>
      <c r="C26" s="19" t="s">
        <v>9</v>
      </c>
      <c r="D26" s="19" t="s">
        <v>260</v>
      </c>
      <c r="E26" s="88" t="s">
        <v>261</v>
      </c>
      <c r="F26" s="84" t="s">
        <v>259</v>
      </c>
      <c r="G26" s="20" t="s">
        <v>35</v>
      </c>
      <c r="H26" s="20" t="s">
        <v>262</v>
      </c>
    </row>
    <row r="27" spans="1:8" x14ac:dyDescent="0.25">
      <c r="A27" s="37"/>
      <c r="B27" s="38"/>
      <c r="C27" s="36" t="s">
        <v>1</v>
      </c>
      <c r="D27" s="108">
        <f>D28+D34</f>
        <v>3054264.4100000006</v>
      </c>
      <c r="E27" s="89">
        <f>E28+E34</f>
        <v>8100917</v>
      </c>
      <c r="F27" s="89">
        <f>F28+F34</f>
        <v>13668953</v>
      </c>
      <c r="G27" s="89">
        <f t="shared" ref="G27:H27" si="2">G28+G34</f>
        <v>13668953</v>
      </c>
      <c r="H27" s="89">
        <f t="shared" si="2"/>
        <v>13668953</v>
      </c>
    </row>
    <row r="28" spans="1:8" ht="15.75" customHeight="1" x14ac:dyDescent="0.25">
      <c r="A28" s="11">
        <v>3</v>
      </c>
      <c r="B28" s="11"/>
      <c r="C28" s="11" t="s">
        <v>10</v>
      </c>
      <c r="D28" s="109">
        <f>SUM(D29:D33)</f>
        <v>2818544.7500000005</v>
      </c>
      <c r="E28" s="77">
        <f>SUM(E29:E33)</f>
        <v>4402917</v>
      </c>
      <c r="F28" s="77">
        <f>SUM(F29:F33)</f>
        <v>5581603</v>
      </c>
      <c r="G28" s="77">
        <f t="shared" ref="G28:H28" si="3">SUM(G29:G33)</f>
        <v>5581603</v>
      </c>
      <c r="H28" s="77">
        <f t="shared" si="3"/>
        <v>5581603</v>
      </c>
    </row>
    <row r="29" spans="1:8" ht="15.75" customHeight="1" x14ac:dyDescent="0.25">
      <c r="A29" s="11"/>
      <c r="B29" s="71">
        <v>31</v>
      </c>
      <c r="C29" s="71" t="s">
        <v>11</v>
      </c>
      <c r="D29" s="75">
        <v>2131517.23</v>
      </c>
      <c r="E29" s="76">
        <v>2472225</v>
      </c>
      <c r="F29" s="76">
        <v>3101900</v>
      </c>
      <c r="G29" s="76">
        <v>3101900</v>
      </c>
      <c r="H29" s="76">
        <v>3101900</v>
      </c>
    </row>
    <row r="30" spans="1:8" x14ac:dyDescent="0.25">
      <c r="A30" s="12"/>
      <c r="B30" s="12">
        <v>32</v>
      </c>
      <c r="C30" s="12" t="s">
        <v>22</v>
      </c>
      <c r="D30" s="75">
        <v>584352.31000000006</v>
      </c>
      <c r="E30" s="76">
        <v>1814692</v>
      </c>
      <c r="F30" s="76">
        <v>2351233</v>
      </c>
      <c r="G30" s="76">
        <v>2351233</v>
      </c>
      <c r="H30" s="76">
        <v>2351233</v>
      </c>
    </row>
    <row r="31" spans="1:8" x14ac:dyDescent="0.25">
      <c r="A31" s="12"/>
      <c r="B31" s="12">
        <v>34</v>
      </c>
      <c r="C31" s="12" t="s">
        <v>221</v>
      </c>
      <c r="D31" s="75">
        <v>1269.72</v>
      </c>
      <c r="E31" s="76">
        <v>1000</v>
      </c>
      <c r="F31" s="76">
        <v>970</v>
      </c>
      <c r="G31" s="76">
        <v>970</v>
      </c>
      <c r="H31" s="76">
        <v>970</v>
      </c>
    </row>
    <row r="32" spans="1:8" x14ac:dyDescent="0.25">
      <c r="A32" s="12"/>
      <c r="B32" s="12"/>
      <c r="C32" s="13" t="s">
        <v>107</v>
      </c>
      <c r="D32" s="75"/>
      <c r="E32" s="76"/>
      <c r="F32" s="76"/>
      <c r="G32" s="76"/>
      <c r="H32" s="76"/>
    </row>
    <row r="33" spans="1:8" ht="38.25" x14ac:dyDescent="0.25">
      <c r="A33" s="12"/>
      <c r="B33" s="12">
        <v>37</v>
      </c>
      <c r="C33" s="73" t="s">
        <v>222</v>
      </c>
      <c r="D33" s="75">
        <v>101405.49</v>
      </c>
      <c r="E33" s="76">
        <v>115000</v>
      </c>
      <c r="F33" s="76">
        <v>127500</v>
      </c>
      <c r="G33" s="76">
        <v>127500</v>
      </c>
      <c r="H33" s="76">
        <v>127500</v>
      </c>
    </row>
    <row r="34" spans="1:8" ht="25.5" x14ac:dyDescent="0.25">
      <c r="A34" s="14">
        <v>4</v>
      </c>
      <c r="B34" s="15"/>
      <c r="C34" s="25" t="s">
        <v>12</v>
      </c>
      <c r="D34" s="109">
        <f>SUM(D35:D37)</f>
        <v>235719.65999999997</v>
      </c>
      <c r="E34" s="77">
        <f>E35+E36+E37</f>
        <v>3698000</v>
      </c>
      <c r="F34" s="77">
        <f>F36+F37</f>
        <v>8087350</v>
      </c>
      <c r="G34" s="77">
        <f t="shared" ref="G34:H34" si="4">G36+G37</f>
        <v>8087350</v>
      </c>
      <c r="H34" s="77">
        <f t="shared" si="4"/>
        <v>8087350</v>
      </c>
    </row>
    <row r="35" spans="1:8" ht="38.25" x14ac:dyDescent="0.25">
      <c r="A35" s="16"/>
      <c r="B35" s="71">
        <v>41</v>
      </c>
      <c r="C35" s="72" t="s">
        <v>13</v>
      </c>
      <c r="D35" s="75">
        <v>0</v>
      </c>
      <c r="E35" s="76"/>
      <c r="F35" s="76"/>
      <c r="G35" s="76"/>
      <c r="H35" s="76"/>
    </row>
    <row r="36" spans="1:8" ht="38.25" x14ac:dyDescent="0.25">
      <c r="A36" s="16"/>
      <c r="B36" s="71">
        <v>42</v>
      </c>
      <c r="C36" s="72" t="s">
        <v>13</v>
      </c>
      <c r="D36" s="75">
        <v>96313.7</v>
      </c>
      <c r="E36" s="76">
        <v>2618000</v>
      </c>
      <c r="F36" s="76">
        <v>7007350</v>
      </c>
      <c r="G36" s="76">
        <v>7007350</v>
      </c>
      <c r="H36" s="76">
        <v>7007350</v>
      </c>
    </row>
    <row r="37" spans="1:8" ht="38.25" x14ac:dyDescent="0.25">
      <c r="A37" s="16"/>
      <c r="B37" s="71">
        <v>45</v>
      </c>
      <c r="C37" s="72" t="s">
        <v>234</v>
      </c>
      <c r="D37" s="75">
        <v>139405.96</v>
      </c>
      <c r="E37" s="76">
        <v>1080000</v>
      </c>
      <c r="F37" s="76">
        <v>1080000</v>
      </c>
      <c r="G37" s="76">
        <v>1080000</v>
      </c>
      <c r="H37" s="76">
        <v>1080000</v>
      </c>
    </row>
  </sheetData>
  <mergeCells count="5">
    <mergeCell ref="A24:H24"/>
    <mergeCell ref="A1:H1"/>
    <mergeCell ref="A3:H3"/>
    <mergeCell ref="A5:H5"/>
    <mergeCell ref="A7:H7"/>
  </mergeCells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91"/>
  <sheetViews>
    <sheetView workbookViewId="0">
      <selection activeCell="D20" sqref="D2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3" t="s">
        <v>312</v>
      </c>
      <c r="B1" s="153"/>
      <c r="C1" s="153"/>
      <c r="D1" s="153"/>
      <c r="E1" s="153"/>
      <c r="F1" s="153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53" t="s">
        <v>19</v>
      </c>
      <c r="B3" s="153"/>
      <c r="C3" s="153"/>
      <c r="D3" s="153"/>
      <c r="E3" s="153"/>
      <c r="F3" s="153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153" t="s">
        <v>4</v>
      </c>
      <c r="B5" s="153"/>
      <c r="C5" s="153"/>
      <c r="D5" s="153"/>
      <c r="E5" s="153"/>
      <c r="F5" s="153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153" t="s">
        <v>258</v>
      </c>
      <c r="B7" s="153"/>
      <c r="C7" s="153"/>
      <c r="D7" s="153"/>
      <c r="E7" s="153"/>
      <c r="F7" s="153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47</v>
      </c>
      <c r="B9" s="19" t="s">
        <v>260</v>
      </c>
      <c r="C9" s="20" t="s">
        <v>261</v>
      </c>
      <c r="D9" s="20" t="s">
        <v>259</v>
      </c>
      <c r="E9" s="20" t="s">
        <v>35</v>
      </c>
      <c r="F9" s="20" t="s">
        <v>262</v>
      </c>
    </row>
    <row r="10" spans="1:6" x14ac:dyDescent="0.25">
      <c r="A10" s="39" t="s">
        <v>0</v>
      </c>
      <c r="B10" s="38"/>
      <c r="C10" s="37"/>
      <c r="D10" s="37"/>
      <c r="E10" s="37"/>
      <c r="F10" s="37"/>
    </row>
    <row r="11" spans="1:6" x14ac:dyDescent="0.25">
      <c r="A11" s="39"/>
      <c r="B11" s="38"/>
      <c r="C11" s="37"/>
      <c r="D11" s="37"/>
      <c r="E11" s="37"/>
      <c r="F11" s="37"/>
    </row>
    <row r="12" spans="1:6" x14ac:dyDescent="0.25">
      <c r="A12" s="59" t="s">
        <v>244</v>
      </c>
      <c r="B12" s="37"/>
      <c r="C12" s="37"/>
      <c r="D12" s="37"/>
      <c r="E12" s="37"/>
      <c r="F12" s="37"/>
    </row>
    <row r="13" spans="1:6" x14ac:dyDescent="0.25">
      <c r="A13" s="13" t="s">
        <v>309</v>
      </c>
      <c r="B13" s="9"/>
      <c r="C13" s="9"/>
    </row>
    <row r="14" spans="1:6" x14ac:dyDescent="0.25">
      <c r="A14" s="12" t="s">
        <v>240</v>
      </c>
      <c r="B14" s="9">
        <v>343575.77</v>
      </c>
      <c r="C14" s="9">
        <v>108268</v>
      </c>
      <c r="D14" s="9">
        <v>129516</v>
      </c>
      <c r="E14" s="9">
        <v>129516</v>
      </c>
      <c r="F14" s="9">
        <v>129516</v>
      </c>
    </row>
    <row r="15" spans="1:6" x14ac:dyDescent="0.25">
      <c r="A15" s="12" t="s">
        <v>241</v>
      </c>
      <c r="B15" s="8">
        <v>343703.21</v>
      </c>
      <c r="C15" s="9">
        <v>108268</v>
      </c>
      <c r="D15" s="9">
        <v>129516</v>
      </c>
      <c r="E15" s="9">
        <v>129516</v>
      </c>
      <c r="F15" s="9">
        <v>129516</v>
      </c>
    </row>
    <row r="16" spans="1:6" x14ac:dyDescent="0.25">
      <c r="A16" s="12" t="s">
        <v>242</v>
      </c>
      <c r="B16" s="8">
        <f>B14-B15</f>
        <v>-127.44000000000233</v>
      </c>
      <c r="C16" s="8">
        <f t="shared" ref="C16:D16" si="0">C14-C15</f>
        <v>0</v>
      </c>
      <c r="D16" s="8">
        <f t="shared" si="0"/>
        <v>0</v>
      </c>
      <c r="E16" s="8">
        <f t="shared" ref="E16" si="1">E14-E15</f>
        <v>0</v>
      </c>
      <c r="F16" s="8">
        <f t="shared" ref="F16" si="2">F14-F15</f>
        <v>0</v>
      </c>
    </row>
    <row r="17" spans="1:6" ht="25.5" x14ac:dyDescent="0.25">
      <c r="A17" s="73" t="s">
        <v>243</v>
      </c>
      <c r="B17" s="8"/>
      <c r="C17" s="9"/>
      <c r="D17" s="9"/>
      <c r="E17" s="9"/>
      <c r="F17" s="9"/>
    </row>
    <row r="18" spans="1:6" x14ac:dyDescent="0.25">
      <c r="A18" s="12" t="s">
        <v>247</v>
      </c>
      <c r="B18" s="8"/>
      <c r="C18" s="9"/>
      <c r="D18" s="9"/>
      <c r="E18" s="9"/>
      <c r="F18" s="9"/>
    </row>
    <row r="19" spans="1:6" x14ac:dyDescent="0.25">
      <c r="A19" s="12" t="s">
        <v>241</v>
      </c>
      <c r="B19" s="8"/>
      <c r="C19" s="9"/>
      <c r="D19" s="9"/>
      <c r="E19" s="9"/>
      <c r="F19" s="9"/>
    </row>
    <row r="20" spans="1:6" x14ac:dyDescent="0.25">
      <c r="A20" s="12" t="s">
        <v>242</v>
      </c>
      <c r="B20" s="8"/>
      <c r="C20" s="9"/>
      <c r="D20" s="9"/>
      <c r="E20" s="9"/>
      <c r="F20" s="9"/>
    </row>
    <row r="21" spans="1:6" x14ac:dyDescent="0.25">
      <c r="A21" s="12"/>
      <c r="B21" s="8"/>
      <c r="C21" s="9"/>
      <c r="D21" s="9"/>
      <c r="E21" s="9"/>
      <c r="F21" s="9"/>
    </row>
    <row r="22" spans="1:6" x14ac:dyDescent="0.25">
      <c r="A22" s="13" t="s">
        <v>239</v>
      </c>
      <c r="B22" s="9"/>
      <c r="C22" s="9"/>
    </row>
    <row r="23" spans="1:6" x14ac:dyDescent="0.25">
      <c r="A23" s="12" t="s">
        <v>240</v>
      </c>
      <c r="B23" s="9">
        <v>343575.77</v>
      </c>
      <c r="C23" s="9">
        <v>2986449</v>
      </c>
      <c r="D23" s="9">
        <v>8485437</v>
      </c>
      <c r="E23" s="9">
        <v>8485437</v>
      </c>
      <c r="F23" s="9">
        <v>8485437</v>
      </c>
    </row>
    <row r="24" spans="1:6" x14ac:dyDescent="0.25">
      <c r="A24" s="12" t="s">
        <v>241</v>
      </c>
      <c r="B24" s="8">
        <v>343703.21</v>
      </c>
      <c r="C24" s="9">
        <v>2986449</v>
      </c>
      <c r="D24" s="9">
        <v>8485437</v>
      </c>
      <c r="E24" s="9">
        <v>8485437</v>
      </c>
      <c r="F24" s="9">
        <v>8485437</v>
      </c>
    </row>
    <row r="25" spans="1:6" x14ac:dyDescent="0.25">
      <c r="A25" s="12" t="s">
        <v>242</v>
      </c>
      <c r="B25" s="8">
        <f>B23-B24</f>
        <v>-127.44000000000233</v>
      </c>
      <c r="C25" s="8">
        <f t="shared" ref="C25:D25" si="3">C23-C24</f>
        <v>0</v>
      </c>
      <c r="D25" s="8">
        <f t="shared" si="3"/>
        <v>0</v>
      </c>
      <c r="E25" s="8">
        <f t="shared" ref="E25" si="4">E23-E24</f>
        <v>0</v>
      </c>
      <c r="F25" s="8">
        <f t="shared" ref="F25" si="5">F23-F24</f>
        <v>0</v>
      </c>
    </row>
    <row r="26" spans="1:6" ht="25.5" x14ac:dyDescent="0.25">
      <c r="A26" s="73" t="s">
        <v>243</v>
      </c>
      <c r="B26" s="8"/>
      <c r="C26" s="9"/>
      <c r="D26" s="9"/>
      <c r="E26" s="9"/>
      <c r="F26" s="9"/>
    </row>
    <row r="27" spans="1:6" x14ac:dyDescent="0.25">
      <c r="A27" s="12" t="s">
        <v>247</v>
      </c>
      <c r="B27" s="8"/>
      <c r="C27" s="9"/>
      <c r="D27" s="9"/>
      <c r="E27" s="9"/>
      <c r="F27" s="9"/>
    </row>
    <row r="28" spans="1:6" x14ac:dyDescent="0.25">
      <c r="A28" s="12" t="s">
        <v>241</v>
      </c>
      <c r="B28" s="8"/>
      <c r="C28" s="9"/>
      <c r="D28" s="9"/>
      <c r="E28" s="9"/>
      <c r="F28" s="9"/>
    </row>
    <row r="29" spans="1:6" x14ac:dyDescent="0.25">
      <c r="A29" s="12" t="s">
        <v>242</v>
      </c>
      <c r="B29" s="8"/>
      <c r="C29" s="9"/>
      <c r="D29" s="9"/>
      <c r="E29" s="9"/>
      <c r="F29" s="9"/>
    </row>
    <row r="30" spans="1:6" x14ac:dyDescent="0.25">
      <c r="A30" s="12"/>
      <c r="B30" s="8"/>
      <c r="C30" s="9"/>
      <c r="D30" s="9"/>
      <c r="E30" s="9"/>
      <c r="F30" s="9"/>
    </row>
    <row r="31" spans="1:6" x14ac:dyDescent="0.25">
      <c r="A31" s="59" t="s">
        <v>245</v>
      </c>
      <c r="B31" s="8"/>
      <c r="C31" s="9"/>
      <c r="D31" s="9"/>
      <c r="E31" s="9"/>
      <c r="F31" s="9"/>
    </row>
    <row r="32" spans="1:6" ht="15.75" customHeight="1" x14ac:dyDescent="0.25">
      <c r="A32" s="12" t="s">
        <v>246</v>
      </c>
      <c r="B32" s="8"/>
      <c r="C32" s="9"/>
      <c r="D32" s="9"/>
      <c r="E32" s="9"/>
      <c r="F32" s="9"/>
    </row>
    <row r="33" spans="1:6" x14ac:dyDescent="0.25">
      <c r="A33" s="12" t="s">
        <v>240</v>
      </c>
      <c r="B33" s="8">
        <v>9082.74</v>
      </c>
      <c r="C33" s="9">
        <v>10650</v>
      </c>
      <c r="D33" s="9">
        <v>13680</v>
      </c>
      <c r="E33" s="9">
        <v>13680</v>
      </c>
      <c r="F33" s="9">
        <v>13680</v>
      </c>
    </row>
    <row r="34" spans="1:6" x14ac:dyDescent="0.25">
      <c r="A34" s="12" t="s">
        <v>241</v>
      </c>
      <c r="B34" s="8">
        <v>5719.72</v>
      </c>
      <c r="C34" s="9">
        <v>10650</v>
      </c>
      <c r="D34" s="9">
        <v>13680</v>
      </c>
      <c r="E34" s="9">
        <v>13680</v>
      </c>
      <c r="F34" s="9">
        <v>13680</v>
      </c>
    </row>
    <row r="35" spans="1:6" x14ac:dyDescent="0.25">
      <c r="A35" s="12" t="s">
        <v>242</v>
      </c>
      <c r="B35" s="8">
        <f>B33-B34</f>
        <v>3363.0199999999995</v>
      </c>
      <c r="C35" s="8">
        <f t="shared" ref="C35:D35" si="6">C33-C34</f>
        <v>0</v>
      </c>
      <c r="D35" s="8">
        <f t="shared" si="6"/>
        <v>0</v>
      </c>
      <c r="E35" s="8">
        <f t="shared" ref="E35" si="7">E33-E34</f>
        <v>0</v>
      </c>
      <c r="F35" s="8">
        <f t="shared" ref="F35" si="8">F33-F34</f>
        <v>0</v>
      </c>
    </row>
    <row r="36" spans="1:6" x14ac:dyDescent="0.25">
      <c r="A36" s="12" t="s">
        <v>250</v>
      </c>
      <c r="B36" s="8"/>
      <c r="C36" s="9"/>
      <c r="D36" s="9"/>
      <c r="E36" s="9"/>
      <c r="F36" s="9"/>
    </row>
    <row r="37" spans="1:6" x14ac:dyDescent="0.25">
      <c r="A37" s="12" t="s">
        <v>247</v>
      </c>
      <c r="B37" s="8"/>
      <c r="C37" s="9"/>
      <c r="D37" s="9"/>
      <c r="E37" s="9"/>
      <c r="F37" s="9"/>
    </row>
    <row r="38" spans="1:6" x14ac:dyDescent="0.25">
      <c r="A38" s="12" t="s">
        <v>241</v>
      </c>
      <c r="B38" s="8"/>
      <c r="C38" s="9"/>
      <c r="D38" s="9"/>
      <c r="E38" s="9"/>
      <c r="F38" s="9"/>
    </row>
    <row r="39" spans="1:6" x14ac:dyDescent="0.25">
      <c r="A39" s="12" t="s">
        <v>242</v>
      </c>
      <c r="B39" s="8"/>
      <c r="C39" s="9"/>
      <c r="D39" s="9"/>
      <c r="E39" s="9"/>
      <c r="F39" s="9"/>
    </row>
    <row r="40" spans="1:6" x14ac:dyDescent="0.25">
      <c r="A40" s="12"/>
      <c r="B40" s="8"/>
      <c r="C40" s="9"/>
      <c r="D40" s="9"/>
      <c r="E40" s="9"/>
      <c r="F40" s="9"/>
    </row>
    <row r="41" spans="1:6" x14ac:dyDescent="0.25">
      <c r="A41" s="59" t="s">
        <v>248</v>
      </c>
      <c r="B41" s="8"/>
      <c r="C41" s="9"/>
      <c r="D41" s="9"/>
      <c r="E41" s="9"/>
      <c r="F41" s="9"/>
    </row>
    <row r="42" spans="1:6" x14ac:dyDescent="0.25">
      <c r="A42" s="12" t="s">
        <v>249</v>
      </c>
      <c r="B42" s="8"/>
      <c r="C42" s="9"/>
      <c r="D42" s="9"/>
      <c r="E42" s="9"/>
      <c r="F42" s="9"/>
    </row>
    <row r="43" spans="1:6" x14ac:dyDescent="0.25">
      <c r="A43" s="12" t="s">
        <v>240</v>
      </c>
      <c r="B43" s="8">
        <v>2900.13</v>
      </c>
      <c r="C43" s="9">
        <v>10000</v>
      </c>
      <c r="D43" s="9">
        <v>5000</v>
      </c>
      <c r="E43" s="9">
        <v>5000</v>
      </c>
      <c r="F43" s="9">
        <v>5000</v>
      </c>
    </row>
    <row r="44" spans="1:6" x14ac:dyDescent="0.25">
      <c r="A44" s="12" t="s">
        <v>241</v>
      </c>
      <c r="B44" s="8">
        <v>0</v>
      </c>
      <c r="C44" s="9">
        <v>10000</v>
      </c>
      <c r="D44" s="9">
        <v>5000</v>
      </c>
      <c r="E44" s="9">
        <v>5000</v>
      </c>
      <c r="F44" s="9">
        <v>5000</v>
      </c>
    </row>
    <row r="45" spans="1:6" x14ac:dyDescent="0.25">
      <c r="A45" s="12" t="s">
        <v>242</v>
      </c>
      <c r="B45" s="8">
        <f>B43-B44</f>
        <v>2900.13</v>
      </c>
      <c r="C45" s="8">
        <f t="shared" ref="C45:D45" si="9">C43-C44</f>
        <v>0</v>
      </c>
      <c r="D45" s="8">
        <f t="shared" si="9"/>
        <v>0</v>
      </c>
      <c r="E45" s="8">
        <f t="shared" ref="E45" si="10">E43-E44</f>
        <v>0</v>
      </c>
      <c r="F45" s="8">
        <f t="shared" ref="F45" si="11">F43-F44</f>
        <v>0</v>
      </c>
    </row>
    <row r="46" spans="1:6" x14ac:dyDescent="0.25">
      <c r="A46" s="12" t="s">
        <v>251</v>
      </c>
      <c r="B46" s="8"/>
      <c r="C46" s="9"/>
      <c r="D46" s="9"/>
      <c r="E46" s="9"/>
      <c r="F46" s="9"/>
    </row>
    <row r="47" spans="1:6" x14ac:dyDescent="0.25">
      <c r="A47" s="12" t="s">
        <v>247</v>
      </c>
      <c r="B47" s="8"/>
      <c r="C47" s="9"/>
      <c r="D47" s="9"/>
      <c r="E47" s="9"/>
      <c r="F47" s="9"/>
    </row>
    <row r="48" spans="1:6" x14ac:dyDescent="0.25">
      <c r="A48" s="12" t="s">
        <v>241</v>
      </c>
      <c r="B48" s="8"/>
      <c r="C48" s="9"/>
      <c r="D48" s="9"/>
      <c r="E48" s="9"/>
      <c r="F48" s="9"/>
    </row>
    <row r="49" spans="1:6" x14ac:dyDescent="0.25">
      <c r="A49" s="12" t="s">
        <v>242</v>
      </c>
      <c r="B49" s="8"/>
      <c r="C49" s="9"/>
      <c r="D49" s="9"/>
      <c r="E49" s="9"/>
      <c r="F49" s="9"/>
    </row>
    <row r="50" spans="1:6" x14ac:dyDescent="0.25">
      <c r="A50" s="12"/>
      <c r="B50" s="8"/>
      <c r="C50" s="9"/>
      <c r="D50" s="9"/>
      <c r="E50" s="9"/>
      <c r="F50" s="9"/>
    </row>
    <row r="51" spans="1:6" ht="25.5" x14ac:dyDescent="0.25">
      <c r="A51" s="59" t="s">
        <v>252</v>
      </c>
      <c r="B51" s="8"/>
      <c r="C51" s="9"/>
      <c r="D51" s="9"/>
      <c r="E51" s="9"/>
      <c r="F51" s="9"/>
    </row>
    <row r="52" spans="1:6" ht="25.5" x14ac:dyDescent="0.25">
      <c r="A52" s="16" t="s">
        <v>253</v>
      </c>
      <c r="B52" s="8"/>
      <c r="C52" s="9"/>
      <c r="D52" s="9"/>
      <c r="E52" s="9"/>
      <c r="F52" s="9"/>
    </row>
    <row r="53" spans="1:6" x14ac:dyDescent="0.25">
      <c r="A53" s="12" t="s">
        <v>240</v>
      </c>
      <c r="B53" s="8">
        <v>99532.71</v>
      </c>
      <c r="C53" s="9">
        <v>285900</v>
      </c>
      <c r="D53" s="9">
        <v>122000</v>
      </c>
      <c r="E53" s="9">
        <v>122000</v>
      </c>
      <c r="F53" s="9">
        <v>122000</v>
      </c>
    </row>
    <row r="54" spans="1:6" x14ac:dyDescent="0.25">
      <c r="A54" s="12" t="s">
        <v>241</v>
      </c>
      <c r="B54" s="8">
        <v>125199.75</v>
      </c>
      <c r="C54" s="9">
        <v>285900</v>
      </c>
      <c r="D54" s="9">
        <v>122000</v>
      </c>
      <c r="E54" s="9">
        <v>122000</v>
      </c>
      <c r="F54" s="9">
        <v>122000</v>
      </c>
    </row>
    <row r="55" spans="1:6" x14ac:dyDescent="0.25">
      <c r="A55" s="12" t="s">
        <v>242</v>
      </c>
      <c r="B55" s="8">
        <f>B53-B54</f>
        <v>-25667.039999999994</v>
      </c>
      <c r="C55" s="8">
        <f t="shared" ref="C55:D55" si="12">C53-C54</f>
        <v>0</v>
      </c>
      <c r="D55" s="8">
        <f t="shared" si="12"/>
        <v>0</v>
      </c>
      <c r="E55" s="8">
        <f t="shared" ref="E55" si="13">E53-E54</f>
        <v>0</v>
      </c>
      <c r="F55" s="8">
        <f t="shared" ref="F55" si="14">F53-F54</f>
        <v>0</v>
      </c>
    </row>
    <row r="56" spans="1:6" ht="25.5" x14ac:dyDescent="0.25">
      <c r="A56" s="73" t="s">
        <v>255</v>
      </c>
      <c r="B56" s="8"/>
      <c r="C56" s="9"/>
      <c r="D56" s="9"/>
      <c r="E56" s="9"/>
      <c r="F56" s="9"/>
    </row>
    <row r="57" spans="1:6" x14ac:dyDescent="0.25">
      <c r="A57" s="12" t="s">
        <v>247</v>
      </c>
      <c r="B57" s="8"/>
      <c r="C57" s="9"/>
      <c r="D57" s="9"/>
      <c r="E57" s="9"/>
      <c r="F57" s="9"/>
    </row>
    <row r="58" spans="1:6" x14ac:dyDescent="0.25">
      <c r="A58" s="12" t="s">
        <v>241</v>
      </c>
      <c r="B58" s="8"/>
      <c r="C58" s="9"/>
      <c r="D58" s="9"/>
      <c r="E58" s="9"/>
      <c r="F58" s="9"/>
    </row>
    <row r="59" spans="1:6" x14ac:dyDescent="0.25">
      <c r="A59" s="12" t="s">
        <v>242</v>
      </c>
      <c r="B59" s="8"/>
      <c r="C59" s="9"/>
      <c r="D59" s="9"/>
      <c r="E59" s="9"/>
      <c r="F59" s="9"/>
    </row>
    <row r="60" spans="1:6" x14ac:dyDescent="0.25">
      <c r="A60" s="11"/>
      <c r="B60" s="8"/>
      <c r="C60" s="9"/>
      <c r="D60" s="9"/>
      <c r="E60" s="9"/>
      <c r="F60" s="9"/>
    </row>
    <row r="61" spans="1:6" x14ac:dyDescent="0.25">
      <c r="A61" s="59" t="s">
        <v>254</v>
      </c>
      <c r="B61" s="8"/>
      <c r="C61" s="9"/>
      <c r="D61" s="9"/>
      <c r="E61" s="9"/>
      <c r="F61" s="9"/>
    </row>
    <row r="62" spans="1:6" x14ac:dyDescent="0.25">
      <c r="A62" s="16" t="s">
        <v>256</v>
      </c>
      <c r="B62" s="8"/>
      <c r="C62" s="9"/>
      <c r="D62" s="9"/>
      <c r="E62" s="9"/>
      <c r="F62" s="9"/>
    </row>
    <row r="63" spans="1:6" x14ac:dyDescent="0.25">
      <c r="A63" s="16" t="s">
        <v>240</v>
      </c>
      <c r="B63" s="8">
        <v>2571748.08</v>
      </c>
      <c r="C63" s="9">
        <v>4699650</v>
      </c>
      <c r="D63" s="9">
        <v>4895820</v>
      </c>
      <c r="E63" s="9">
        <v>4895820</v>
      </c>
      <c r="F63" s="9">
        <v>4895820</v>
      </c>
    </row>
    <row r="64" spans="1:6" x14ac:dyDescent="0.25">
      <c r="A64" s="16" t="s">
        <v>241</v>
      </c>
      <c r="B64" s="8">
        <v>2579641.73</v>
      </c>
      <c r="C64" s="9">
        <v>4699650</v>
      </c>
      <c r="D64" s="9">
        <v>4895820</v>
      </c>
      <c r="E64" s="9">
        <v>4895820</v>
      </c>
      <c r="F64" s="9">
        <v>4895820</v>
      </c>
    </row>
    <row r="65" spans="1:6" x14ac:dyDescent="0.25">
      <c r="A65" s="16" t="s">
        <v>242</v>
      </c>
      <c r="B65" s="8">
        <f>B63-B64</f>
        <v>-7893.6499999999069</v>
      </c>
      <c r="C65" s="8">
        <f t="shared" ref="C65:D65" si="15">C63-C64</f>
        <v>0</v>
      </c>
      <c r="D65" s="8">
        <f t="shared" si="15"/>
        <v>0</v>
      </c>
      <c r="E65" s="8">
        <f t="shared" ref="E65" si="16">E63-E64</f>
        <v>0</v>
      </c>
      <c r="F65" s="8">
        <f t="shared" ref="F65" si="17">F63-F64</f>
        <v>0</v>
      </c>
    </row>
    <row r="66" spans="1:6" ht="25.5" x14ac:dyDescent="0.25">
      <c r="A66" s="73" t="s">
        <v>305</v>
      </c>
      <c r="B66" s="8"/>
      <c r="C66" s="9"/>
      <c r="D66" s="9"/>
      <c r="E66" s="9"/>
      <c r="F66" s="9"/>
    </row>
    <row r="67" spans="1:6" x14ac:dyDescent="0.25">
      <c r="A67" s="12" t="s">
        <v>247</v>
      </c>
      <c r="B67" s="8"/>
      <c r="C67" s="9"/>
      <c r="D67" s="9"/>
      <c r="E67" s="9"/>
      <c r="F67" s="9"/>
    </row>
    <row r="68" spans="1:6" x14ac:dyDescent="0.25">
      <c r="A68" s="12" t="s">
        <v>241</v>
      </c>
      <c r="B68" s="8"/>
      <c r="C68" s="9"/>
      <c r="D68" s="9"/>
      <c r="E68" s="9"/>
      <c r="F68" s="9"/>
    </row>
    <row r="69" spans="1:6" x14ac:dyDescent="0.25">
      <c r="A69" s="12" t="s">
        <v>242</v>
      </c>
      <c r="B69" s="8"/>
      <c r="C69" s="9"/>
      <c r="D69" s="9"/>
      <c r="E69" s="9"/>
      <c r="F69" s="9"/>
    </row>
    <row r="70" spans="1:6" x14ac:dyDescent="0.25">
      <c r="A70" s="11"/>
      <c r="B70" s="8"/>
      <c r="C70" s="9"/>
      <c r="D70" s="9"/>
      <c r="E70" s="9"/>
      <c r="F70" s="9"/>
    </row>
    <row r="72" spans="1:6" x14ac:dyDescent="0.25">
      <c r="A72" s="59" t="s">
        <v>254</v>
      </c>
      <c r="B72" s="8"/>
      <c r="C72" s="9"/>
      <c r="D72" s="9"/>
      <c r="E72" s="9"/>
      <c r="F72" s="9"/>
    </row>
    <row r="73" spans="1:6" ht="15.75" customHeight="1" x14ac:dyDescent="0.25">
      <c r="A73" s="16" t="s">
        <v>307</v>
      </c>
      <c r="B73" s="8"/>
      <c r="C73" s="9"/>
      <c r="D73" s="9"/>
      <c r="E73" s="9"/>
      <c r="F73" s="9"/>
    </row>
    <row r="74" spans="1:6" x14ac:dyDescent="0.25">
      <c r="A74" s="16" t="s">
        <v>240</v>
      </c>
      <c r="B74" s="8">
        <v>11418.51</v>
      </c>
      <c r="C74" s="9">
        <v>15000</v>
      </c>
      <c r="D74" s="9">
        <v>15000</v>
      </c>
      <c r="E74" s="9">
        <v>15000</v>
      </c>
      <c r="F74" s="9">
        <v>15000</v>
      </c>
    </row>
    <row r="75" spans="1:6" x14ac:dyDescent="0.25">
      <c r="A75" s="16" t="s">
        <v>241</v>
      </c>
      <c r="B75" s="8">
        <v>11418.51</v>
      </c>
      <c r="C75" s="9">
        <v>15000</v>
      </c>
      <c r="D75" s="9">
        <v>15000</v>
      </c>
      <c r="E75" s="9">
        <v>15000</v>
      </c>
      <c r="F75" s="9">
        <v>15000</v>
      </c>
    </row>
    <row r="76" spans="1:6" x14ac:dyDescent="0.25">
      <c r="A76" s="16" t="s">
        <v>242</v>
      </c>
      <c r="B76" s="8">
        <f>B74-B75</f>
        <v>0</v>
      </c>
      <c r="C76" s="8">
        <f t="shared" ref="C76:D76" si="18">C74-C75</f>
        <v>0</v>
      </c>
      <c r="D76" s="8">
        <f t="shared" si="18"/>
        <v>0</v>
      </c>
      <c r="E76" s="8">
        <f t="shared" ref="E76" si="19">E74-E75</f>
        <v>0</v>
      </c>
      <c r="F76" s="8">
        <f t="shared" ref="F76" si="20">F74-F75</f>
        <v>0</v>
      </c>
    </row>
    <row r="77" spans="1:6" ht="24.75" customHeight="1" x14ac:dyDescent="0.25">
      <c r="A77" s="73" t="s">
        <v>306</v>
      </c>
      <c r="B77" s="8"/>
      <c r="C77" s="9"/>
      <c r="D77" s="9"/>
      <c r="E77" s="9"/>
      <c r="F77" s="9"/>
    </row>
    <row r="78" spans="1:6" x14ac:dyDescent="0.25">
      <c r="A78" s="12" t="s">
        <v>247</v>
      </c>
      <c r="B78" s="8"/>
      <c r="C78" s="9"/>
      <c r="D78" s="9"/>
      <c r="E78" s="9"/>
      <c r="F78" s="9"/>
    </row>
    <row r="79" spans="1:6" x14ac:dyDescent="0.25">
      <c r="A79" s="12" t="s">
        <v>241</v>
      </c>
      <c r="B79" s="8"/>
      <c r="C79" s="9"/>
      <c r="D79" s="9"/>
      <c r="E79" s="9"/>
      <c r="F79" s="9"/>
    </row>
    <row r="80" spans="1:6" x14ac:dyDescent="0.25">
      <c r="A80" s="12" t="s">
        <v>242</v>
      </c>
      <c r="B80" s="8"/>
      <c r="C80" s="9"/>
      <c r="D80" s="9"/>
      <c r="E80" s="9"/>
      <c r="F80" s="9"/>
    </row>
    <row r="81" spans="1:6" x14ac:dyDescent="0.25">
      <c r="A81" s="11"/>
      <c r="B81" s="8"/>
      <c r="C81" s="9"/>
      <c r="D81" s="9"/>
      <c r="E81" s="9"/>
      <c r="F81" s="9"/>
    </row>
    <row r="82" spans="1:6" ht="22.5" customHeight="1" x14ac:dyDescent="0.25">
      <c r="A82" s="59" t="s">
        <v>252</v>
      </c>
      <c r="B82" s="8"/>
      <c r="C82" s="9"/>
      <c r="D82" s="9"/>
      <c r="E82" s="9"/>
      <c r="F82" s="9"/>
    </row>
    <row r="83" spans="1:6" x14ac:dyDescent="0.25">
      <c r="A83" s="16" t="s">
        <v>308</v>
      </c>
      <c r="B83" s="8"/>
      <c r="C83" s="9"/>
      <c r="D83" s="9"/>
      <c r="E83" s="9"/>
      <c r="F83" s="9"/>
    </row>
    <row r="84" spans="1:6" x14ac:dyDescent="0.25">
      <c r="A84" s="16" t="s">
        <v>240</v>
      </c>
      <c r="B84" s="8">
        <v>2130.9299999999998</v>
      </c>
      <c r="C84" s="9">
        <v>0</v>
      </c>
      <c r="D84" s="9">
        <v>2500</v>
      </c>
      <c r="E84" s="9">
        <v>2500</v>
      </c>
      <c r="F84" s="9">
        <v>2500</v>
      </c>
    </row>
    <row r="85" spans="1:6" x14ac:dyDescent="0.25">
      <c r="A85" s="16" t="s">
        <v>241</v>
      </c>
      <c r="B85" s="8">
        <v>2130.9299999999998</v>
      </c>
      <c r="C85" s="9">
        <v>0</v>
      </c>
      <c r="D85" s="9">
        <v>2500</v>
      </c>
      <c r="E85" s="9">
        <v>2500</v>
      </c>
      <c r="F85" s="9">
        <v>2500</v>
      </c>
    </row>
    <row r="86" spans="1:6" x14ac:dyDescent="0.25">
      <c r="A86" s="16" t="s">
        <v>242</v>
      </c>
      <c r="B86" s="8">
        <f>B84-B85</f>
        <v>0</v>
      </c>
      <c r="C86" s="8">
        <f t="shared" ref="C86:E86" si="21">C84-C85</f>
        <v>0</v>
      </c>
      <c r="D86" s="8">
        <f t="shared" si="21"/>
        <v>0</v>
      </c>
      <c r="E86" s="8">
        <f t="shared" si="21"/>
        <v>0</v>
      </c>
      <c r="F86" s="8">
        <f t="shared" ref="F86" si="22">F84-F85</f>
        <v>0</v>
      </c>
    </row>
    <row r="87" spans="1:6" ht="25.5" x14ac:dyDescent="0.25">
      <c r="A87" s="73" t="s">
        <v>257</v>
      </c>
      <c r="B87" s="8"/>
      <c r="C87" s="9"/>
      <c r="D87" s="9"/>
      <c r="E87" s="9"/>
      <c r="F87" s="9"/>
    </row>
    <row r="88" spans="1:6" x14ac:dyDescent="0.25">
      <c r="A88" s="12" t="s">
        <v>247</v>
      </c>
      <c r="B88" s="8"/>
      <c r="C88" s="9"/>
      <c r="D88" s="9"/>
      <c r="E88" s="9"/>
      <c r="F88" s="9"/>
    </row>
    <row r="89" spans="1:6" x14ac:dyDescent="0.25">
      <c r="A89" s="12" t="s">
        <v>241</v>
      </c>
      <c r="B89" s="8"/>
      <c r="C89" s="9"/>
      <c r="D89" s="9"/>
      <c r="E89" s="9"/>
      <c r="F89" s="9"/>
    </row>
    <row r="90" spans="1:6" x14ac:dyDescent="0.25">
      <c r="A90" s="12" t="s">
        <v>242</v>
      </c>
      <c r="B90" s="8"/>
      <c r="C90" s="9"/>
      <c r="D90" s="9"/>
      <c r="E90" s="9"/>
      <c r="F90" s="9"/>
    </row>
    <row r="91" spans="1:6" x14ac:dyDescent="0.25">
      <c r="A91" s="11"/>
      <c r="B91" s="8"/>
      <c r="C91" s="9"/>
      <c r="D91" s="9"/>
      <c r="E91" s="9"/>
      <c r="F91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9"/>
  <sheetViews>
    <sheetView workbookViewId="0">
      <selection activeCell="C27" sqref="C27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53" t="s">
        <v>311</v>
      </c>
      <c r="B1" s="153"/>
      <c r="C1" s="153"/>
      <c r="D1" s="153"/>
      <c r="E1" s="153"/>
      <c r="F1" s="15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53" t="s">
        <v>19</v>
      </c>
      <c r="B3" s="153"/>
      <c r="C3" s="153"/>
      <c r="D3" s="153"/>
      <c r="E3" s="166"/>
      <c r="F3" s="16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53" t="s">
        <v>4</v>
      </c>
      <c r="B5" s="154"/>
      <c r="C5" s="154"/>
      <c r="D5" s="154"/>
      <c r="E5" s="154"/>
      <c r="F5" s="15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53" t="s">
        <v>14</v>
      </c>
      <c r="B7" s="172"/>
      <c r="C7" s="172"/>
      <c r="D7" s="172"/>
      <c r="E7" s="172"/>
      <c r="F7" s="17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47</v>
      </c>
      <c r="B9" s="19" t="s">
        <v>260</v>
      </c>
      <c r="C9" s="20" t="s">
        <v>261</v>
      </c>
      <c r="D9" s="20" t="s">
        <v>259</v>
      </c>
      <c r="E9" s="20" t="s">
        <v>35</v>
      </c>
      <c r="F9" s="20" t="s">
        <v>262</v>
      </c>
    </row>
    <row r="10" spans="1:6" ht="15.75" customHeight="1" x14ac:dyDescent="0.25">
      <c r="A10" s="11" t="s">
        <v>15</v>
      </c>
      <c r="B10" s="93">
        <f>B11</f>
        <v>3054264.41</v>
      </c>
      <c r="C10" s="93">
        <f>C11</f>
        <v>8100917</v>
      </c>
      <c r="D10" s="93">
        <f>D11</f>
        <v>13668953</v>
      </c>
      <c r="E10" s="93">
        <f t="shared" ref="E10:F10" si="0">E11</f>
        <v>13668953</v>
      </c>
      <c r="F10" s="93">
        <f t="shared" si="0"/>
        <v>13668953</v>
      </c>
    </row>
    <row r="11" spans="1:6" ht="15.75" customHeight="1" x14ac:dyDescent="0.25">
      <c r="A11" s="70" t="s">
        <v>213</v>
      </c>
      <c r="B11" s="8">
        <f>B12+B14</f>
        <v>3054264.41</v>
      </c>
      <c r="C11" s="9">
        <v>8100917</v>
      </c>
      <c r="D11" s="9">
        <f>D12+D14+D16+D18</f>
        <v>13668953</v>
      </c>
      <c r="E11" s="9">
        <f t="shared" ref="E11:F11" si="1">E12+E14+E16+E18</f>
        <v>13668953</v>
      </c>
      <c r="F11" s="9">
        <f t="shared" si="1"/>
        <v>13668953</v>
      </c>
    </row>
    <row r="12" spans="1:6" x14ac:dyDescent="0.25">
      <c r="A12" s="92" t="s">
        <v>214</v>
      </c>
      <c r="B12" s="90">
        <f>B13</f>
        <v>2744130.46</v>
      </c>
      <c r="C12" s="91">
        <f>C13</f>
        <v>2714840</v>
      </c>
      <c r="D12" s="91">
        <f>D13</f>
        <v>3101900</v>
      </c>
      <c r="E12" s="91">
        <f t="shared" ref="E12:F12" si="2">E13</f>
        <v>3101900</v>
      </c>
      <c r="F12" s="91">
        <f t="shared" si="2"/>
        <v>3101900</v>
      </c>
    </row>
    <row r="13" spans="1:6" x14ac:dyDescent="0.25">
      <c r="A13" s="18" t="s">
        <v>235</v>
      </c>
      <c r="B13" s="8">
        <v>2744130.46</v>
      </c>
      <c r="C13" s="9">
        <v>2714840</v>
      </c>
      <c r="D13" s="9">
        <v>3101900</v>
      </c>
      <c r="E13" s="9">
        <v>3101900</v>
      </c>
      <c r="F13" s="9">
        <v>3101900</v>
      </c>
    </row>
    <row r="14" spans="1:6" x14ac:dyDescent="0.25">
      <c r="A14" s="92" t="s">
        <v>215</v>
      </c>
      <c r="B14" s="90">
        <f>B15</f>
        <v>310133.95</v>
      </c>
      <c r="C14" s="91">
        <f>C15</f>
        <v>4758910</v>
      </c>
      <c r="D14" s="91">
        <f>D15</f>
        <v>5680311</v>
      </c>
      <c r="E14" s="91">
        <f t="shared" ref="E14:F14" si="3">E15</f>
        <v>5680311</v>
      </c>
      <c r="F14" s="91">
        <f t="shared" si="3"/>
        <v>5680311</v>
      </c>
    </row>
    <row r="15" spans="1:6" x14ac:dyDescent="0.25">
      <c r="A15" s="18" t="s">
        <v>236</v>
      </c>
      <c r="B15" s="8">
        <v>310133.95</v>
      </c>
      <c r="C15" s="9">
        <v>4758910</v>
      </c>
      <c r="D15" s="9">
        <v>5680311</v>
      </c>
      <c r="E15" s="9">
        <v>5680311</v>
      </c>
      <c r="F15" s="9">
        <v>5680311</v>
      </c>
    </row>
    <row r="16" spans="1:6" ht="15.75" customHeight="1" x14ac:dyDescent="0.25">
      <c r="A16" s="14" t="s">
        <v>216</v>
      </c>
      <c r="B16" s="90"/>
      <c r="C16" s="91">
        <v>332</v>
      </c>
      <c r="D16" s="91">
        <f>D17</f>
        <v>4759242</v>
      </c>
      <c r="E16" s="91">
        <f t="shared" ref="E16:F16" si="4">E17</f>
        <v>4759242</v>
      </c>
      <c r="F16" s="91">
        <f t="shared" si="4"/>
        <v>4759242</v>
      </c>
    </row>
    <row r="17" spans="1:6" ht="15.75" customHeight="1" x14ac:dyDescent="0.25">
      <c r="A17" s="17" t="s">
        <v>237</v>
      </c>
      <c r="B17" s="8"/>
      <c r="C17" s="9">
        <v>332</v>
      </c>
      <c r="D17" s="9">
        <v>4759242</v>
      </c>
      <c r="E17" s="9">
        <v>4759242</v>
      </c>
      <c r="F17" s="9">
        <v>4759242</v>
      </c>
    </row>
    <row r="18" spans="1:6" ht="15.75" customHeight="1" x14ac:dyDescent="0.25">
      <c r="A18" s="14" t="s">
        <v>217</v>
      </c>
      <c r="B18" s="90"/>
      <c r="C18" s="91">
        <f>C19</f>
        <v>626835</v>
      </c>
      <c r="D18" s="91">
        <f>D19</f>
        <v>127500</v>
      </c>
      <c r="E18" s="91">
        <f t="shared" ref="E18:F18" si="5">E19</f>
        <v>127500</v>
      </c>
      <c r="F18" s="91">
        <f t="shared" si="5"/>
        <v>127500</v>
      </c>
    </row>
    <row r="19" spans="1:6" x14ac:dyDescent="0.25">
      <c r="A19" s="17" t="s">
        <v>238</v>
      </c>
      <c r="B19" s="8"/>
      <c r="C19" s="9">
        <v>626835</v>
      </c>
      <c r="D19" s="9">
        <v>127500</v>
      </c>
      <c r="E19" s="9">
        <v>127500</v>
      </c>
      <c r="F19" s="9">
        <v>127500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3" t="s">
        <v>33</v>
      </c>
      <c r="B1" s="153"/>
      <c r="C1" s="153"/>
      <c r="D1" s="153"/>
      <c r="E1" s="153"/>
      <c r="F1" s="153"/>
      <c r="G1" s="153"/>
      <c r="H1" s="15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53" t="s">
        <v>19</v>
      </c>
      <c r="B3" s="153"/>
      <c r="C3" s="153"/>
      <c r="D3" s="153"/>
      <c r="E3" s="153"/>
      <c r="F3" s="153"/>
      <c r="G3" s="153"/>
      <c r="H3" s="15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3" t="s">
        <v>52</v>
      </c>
      <c r="B5" s="153"/>
      <c r="C5" s="153"/>
      <c r="D5" s="153"/>
      <c r="E5" s="153"/>
      <c r="F5" s="153"/>
      <c r="G5" s="153"/>
      <c r="H5" s="15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32</v>
      </c>
      <c r="D7" s="19" t="s">
        <v>36</v>
      </c>
      <c r="E7" s="20" t="s">
        <v>37</v>
      </c>
      <c r="F7" s="20" t="s">
        <v>34</v>
      </c>
      <c r="G7" s="20" t="s">
        <v>27</v>
      </c>
      <c r="H7" s="20" t="s">
        <v>35</v>
      </c>
    </row>
    <row r="8" spans="1:8" x14ac:dyDescent="0.25">
      <c r="A8" s="37"/>
      <c r="B8" s="38"/>
      <c r="C8" s="36" t="s">
        <v>54</v>
      </c>
      <c r="D8" s="38"/>
      <c r="E8" s="37"/>
      <c r="F8" s="37"/>
      <c r="G8" s="37"/>
      <c r="H8" s="37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 x14ac:dyDescent="0.25">
      <c r="A11" s="11"/>
      <c r="B11" s="16"/>
      <c r="C11" s="40"/>
      <c r="D11" s="8"/>
      <c r="E11" s="9"/>
      <c r="F11" s="9"/>
      <c r="G11" s="9"/>
      <c r="H11" s="9"/>
    </row>
    <row r="12" spans="1:8" x14ac:dyDescent="0.25">
      <c r="A12" s="11"/>
      <c r="B12" s="16"/>
      <c r="C12" s="36" t="s">
        <v>57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5" t="s">
        <v>17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6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3" t="s">
        <v>33</v>
      </c>
      <c r="B1" s="153"/>
      <c r="C1" s="153"/>
      <c r="D1" s="153"/>
      <c r="E1" s="153"/>
      <c r="F1" s="153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53" t="s">
        <v>19</v>
      </c>
      <c r="B3" s="153"/>
      <c r="C3" s="153"/>
      <c r="D3" s="153"/>
      <c r="E3" s="153"/>
      <c r="F3" s="153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153" t="s">
        <v>53</v>
      </c>
      <c r="B5" s="153"/>
      <c r="C5" s="153"/>
      <c r="D5" s="153"/>
      <c r="E5" s="153"/>
      <c r="F5" s="153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47</v>
      </c>
      <c r="B7" s="19" t="s">
        <v>36</v>
      </c>
      <c r="C7" s="20" t="s">
        <v>37</v>
      </c>
      <c r="D7" s="20" t="s">
        <v>34</v>
      </c>
      <c r="E7" s="20" t="s">
        <v>27</v>
      </c>
      <c r="F7" s="20" t="s">
        <v>35</v>
      </c>
    </row>
    <row r="8" spans="1:6" x14ac:dyDescent="0.25">
      <c r="A8" s="11" t="s">
        <v>54</v>
      </c>
      <c r="B8" s="8"/>
      <c r="C8" s="9"/>
      <c r="D8" s="9"/>
      <c r="E8" s="9"/>
      <c r="F8" s="9"/>
    </row>
    <row r="9" spans="1:6" ht="25.5" x14ac:dyDescent="0.25">
      <c r="A9" s="11" t="s">
        <v>55</v>
      </c>
      <c r="B9" s="8"/>
      <c r="C9" s="9"/>
      <c r="D9" s="9"/>
      <c r="E9" s="9"/>
      <c r="F9" s="9"/>
    </row>
    <row r="10" spans="1:6" ht="25.5" x14ac:dyDescent="0.25">
      <c r="A10" s="18" t="s">
        <v>56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57</v>
      </c>
      <c r="B12" s="8"/>
      <c r="C12" s="9"/>
      <c r="D12" s="9"/>
      <c r="E12" s="9"/>
      <c r="F12" s="9"/>
    </row>
    <row r="13" spans="1:6" x14ac:dyDescent="0.25">
      <c r="A13" s="25" t="s">
        <v>48</v>
      </c>
      <c r="B13" s="8"/>
      <c r="C13" s="9"/>
      <c r="D13" s="9"/>
      <c r="E13" s="9"/>
      <c r="F13" s="9"/>
    </row>
    <row r="14" spans="1:6" x14ac:dyDescent="0.25">
      <c r="A14" s="13" t="s">
        <v>49</v>
      </c>
      <c r="B14" s="8"/>
      <c r="C14" s="9"/>
      <c r="D14" s="9"/>
      <c r="E14" s="9"/>
      <c r="F14" s="10"/>
    </row>
    <row r="15" spans="1:6" x14ac:dyDescent="0.25">
      <c r="A15" s="25" t="s">
        <v>50</v>
      </c>
      <c r="B15" s="8"/>
      <c r="C15" s="9"/>
      <c r="D15" s="9"/>
      <c r="E15" s="9"/>
      <c r="F15" s="10"/>
    </row>
    <row r="16" spans="1:6" x14ac:dyDescent="0.25">
      <c r="A16" s="13" t="s">
        <v>51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09"/>
  <sheetViews>
    <sheetView tabSelected="1" zoomScaleNormal="100" workbookViewId="0">
      <selection activeCell="M52" sqref="M52"/>
    </sheetView>
  </sheetViews>
  <sheetFormatPr defaultRowHeight="15" x14ac:dyDescent="0.25"/>
  <cols>
    <col min="1" max="1" width="7.42578125" bestFit="1" customWidth="1"/>
    <col min="2" max="2" width="8.42578125" customWidth="1"/>
    <col min="3" max="3" width="3.5703125" customWidth="1"/>
    <col min="4" max="4" width="29.5703125" customWidth="1"/>
    <col min="5" max="5" width="12.85546875" customWidth="1"/>
    <col min="6" max="6" width="17" customWidth="1"/>
    <col min="7" max="7" width="22.140625" customWidth="1"/>
    <col min="8" max="8" width="14" customWidth="1"/>
    <col min="9" max="9" width="16.140625" customWidth="1"/>
  </cols>
  <sheetData>
    <row r="1" spans="1:9" ht="42" customHeight="1" x14ac:dyDescent="0.25">
      <c r="A1" s="153" t="s">
        <v>310</v>
      </c>
      <c r="B1" s="153"/>
      <c r="C1" s="153"/>
      <c r="D1" s="153"/>
      <c r="E1" s="153"/>
      <c r="F1" s="153"/>
      <c r="G1" s="153"/>
      <c r="H1" s="153"/>
      <c r="I1" s="153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53" t="s">
        <v>18</v>
      </c>
      <c r="B3" s="154"/>
      <c r="C3" s="154"/>
      <c r="D3" s="154"/>
      <c r="E3" s="154"/>
      <c r="F3" s="154"/>
      <c r="G3" s="154"/>
      <c r="H3" s="154"/>
      <c r="I3" s="154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91" t="s">
        <v>20</v>
      </c>
      <c r="B5" s="192"/>
      <c r="C5" s="193"/>
      <c r="D5" s="19" t="s">
        <v>21</v>
      </c>
      <c r="E5" s="19" t="s">
        <v>260</v>
      </c>
      <c r="F5" s="20" t="s">
        <v>261</v>
      </c>
      <c r="G5" s="20" t="s">
        <v>259</v>
      </c>
      <c r="H5" s="20" t="s">
        <v>35</v>
      </c>
      <c r="I5" s="20" t="s">
        <v>262</v>
      </c>
    </row>
    <row r="6" spans="1:9" ht="25.5" x14ac:dyDescent="0.25">
      <c r="A6" s="173" t="s">
        <v>67</v>
      </c>
      <c r="B6" s="174"/>
      <c r="C6" s="175"/>
      <c r="D6" s="137" t="s">
        <v>68</v>
      </c>
      <c r="E6" s="75">
        <f>E7+E34+E44</f>
        <v>119660.83</v>
      </c>
      <c r="F6" s="75">
        <f t="shared" ref="F6" si="0">F7+F34+F44</f>
        <v>147940</v>
      </c>
      <c r="G6" s="75">
        <f t="shared" ref="G6:I6" si="1">G7+G34+G44</f>
        <v>179516</v>
      </c>
      <c r="H6" s="75">
        <f t="shared" si="1"/>
        <v>179516</v>
      </c>
      <c r="I6" s="75">
        <f t="shared" si="1"/>
        <v>179516</v>
      </c>
    </row>
    <row r="7" spans="1:9" ht="15" customHeight="1" x14ac:dyDescent="0.25">
      <c r="A7" s="173" t="s">
        <v>69</v>
      </c>
      <c r="B7" s="174"/>
      <c r="C7" s="175"/>
      <c r="D7" s="61" t="s">
        <v>70</v>
      </c>
      <c r="E7" s="75">
        <f>E8</f>
        <v>94247.5</v>
      </c>
      <c r="F7" s="76">
        <f t="shared" ref="F7:G8" si="2">F8</f>
        <v>108268</v>
      </c>
      <c r="G7" s="76">
        <f t="shared" si="2"/>
        <v>111068</v>
      </c>
      <c r="H7" s="76">
        <f t="shared" ref="H7:H8" si="3">H8</f>
        <v>111068</v>
      </c>
      <c r="I7" s="76">
        <f t="shared" ref="I7:I8" si="4">I8</f>
        <v>111068</v>
      </c>
    </row>
    <row r="8" spans="1:9" ht="15" customHeight="1" x14ac:dyDescent="0.25">
      <c r="A8" s="176" t="s">
        <v>71</v>
      </c>
      <c r="B8" s="177"/>
      <c r="C8" s="178"/>
      <c r="D8" s="62" t="s">
        <v>72</v>
      </c>
      <c r="E8" s="75">
        <f>E9</f>
        <v>94247.5</v>
      </c>
      <c r="F8" s="76">
        <f t="shared" si="2"/>
        <v>108268</v>
      </c>
      <c r="G8" s="76">
        <f t="shared" si="2"/>
        <v>111068</v>
      </c>
      <c r="H8" s="76">
        <f t="shared" si="3"/>
        <v>111068</v>
      </c>
      <c r="I8" s="76">
        <f t="shared" si="4"/>
        <v>111068</v>
      </c>
    </row>
    <row r="9" spans="1:9" x14ac:dyDescent="0.25">
      <c r="A9" s="179">
        <v>3</v>
      </c>
      <c r="B9" s="180"/>
      <c r="C9" s="181"/>
      <c r="D9" s="63" t="s">
        <v>10</v>
      </c>
      <c r="E9" s="75">
        <f>E10+E31</f>
        <v>94247.5</v>
      </c>
      <c r="F9" s="76">
        <f t="shared" ref="F9:G9" si="5">F10+F31</f>
        <v>108268</v>
      </c>
      <c r="G9" s="76">
        <f t="shared" si="5"/>
        <v>111068</v>
      </c>
      <c r="H9" s="76">
        <f t="shared" ref="H9" si="6">H10+H31</f>
        <v>111068</v>
      </c>
      <c r="I9" s="76">
        <f t="shared" ref="I9" si="7">I10+I31</f>
        <v>111068</v>
      </c>
    </row>
    <row r="10" spans="1:9" x14ac:dyDescent="0.25">
      <c r="A10" s="182">
        <v>32</v>
      </c>
      <c r="B10" s="183"/>
      <c r="C10" s="184"/>
      <c r="D10" s="63" t="s">
        <v>22</v>
      </c>
      <c r="E10" s="75">
        <f>E11+E12+E13+E14+E15+E16+E17+E18+E20+E21+E22+E23+E24+E25+E26+E27+E28+E29+E30</f>
        <v>93107.22</v>
      </c>
      <c r="F10" s="76">
        <f t="shared" ref="F10:G10" si="8">SUM(F11:F30)</f>
        <v>107268</v>
      </c>
      <c r="G10" s="76">
        <f t="shared" si="8"/>
        <v>110098</v>
      </c>
      <c r="H10" s="76">
        <f t="shared" ref="H10" si="9">SUM(H11:H30)</f>
        <v>110098</v>
      </c>
      <c r="I10" s="76">
        <f t="shared" ref="I10" si="10">SUM(I11:I30)</f>
        <v>110098</v>
      </c>
    </row>
    <row r="11" spans="1:9" hidden="1" x14ac:dyDescent="0.25">
      <c r="A11" s="64">
        <v>3211</v>
      </c>
      <c r="B11" s="65"/>
      <c r="C11" s="66"/>
      <c r="D11" s="63" t="s">
        <v>73</v>
      </c>
      <c r="E11" s="75">
        <v>2087.39</v>
      </c>
      <c r="F11" s="75">
        <v>4000</v>
      </c>
      <c r="G11" s="75">
        <v>3500</v>
      </c>
      <c r="H11" s="75">
        <f>G11</f>
        <v>3500</v>
      </c>
      <c r="I11" s="75">
        <f>H11</f>
        <v>3500</v>
      </c>
    </row>
    <row r="12" spans="1:9" ht="15" hidden="1" customHeight="1" x14ac:dyDescent="0.25">
      <c r="A12" s="64">
        <v>3213</v>
      </c>
      <c r="B12" s="65"/>
      <c r="C12" s="66"/>
      <c r="D12" s="63" t="s">
        <v>74</v>
      </c>
      <c r="E12" s="75">
        <v>742</v>
      </c>
      <c r="F12" s="75">
        <v>1000</v>
      </c>
      <c r="G12" s="75">
        <v>750</v>
      </c>
      <c r="H12" s="75">
        <f t="shared" ref="H12:I30" si="11">G12</f>
        <v>750</v>
      </c>
      <c r="I12" s="75">
        <f t="shared" si="11"/>
        <v>750</v>
      </c>
    </row>
    <row r="13" spans="1:9" ht="14.25" hidden="1" customHeight="1" x14ac:dyDescent="0.25">
      <c r="A13" s="64">
        <v>3214</v>
      </c>
      <c r="B13" s="65"/>
      <c r="C13" s="66"/>
      <c r="D13" s="63" t="s">
        <v>75</v>
      </c>
      <c r="E13" s="75">
        <v>302.57</v>
      </c>
      <c r="F13" s="75">
        <v>1000</v>
      </c>
      <c r="G13" s="75">
        <v>600</v>
      </c>
      <c r="H13" s="75">
        <f t="shared" si="11"/>
        <v>600</v>
      </c>
      <c r="I13" s="75">
        <f t="shared" si="11"/>
        <v>600</v>
      </c>
    </row>
    <row r="14" spans="1:9" ht="25.5" hidden="1" x14ac:dyDescent="0.25">
      <c r="A14" s="64">
        <v>3221</v>
      </c>
      <c r="B14" s="65"/>
      <c r="C14" s="66"/>
      <c r="D14" s="63" t="s">
        <v>76</v>
      </c>
      <c r="E14" s="75">
        <v>20730.18</v>
      </c>
      <c r="F14" s="75">
        <v>20000</v>
      </c>
      <c r="G14" s="75">
        <v>20000</v>
      </c>
      <c r="H14" s="75">
        <f t="shared" si="11"/>
        <v>20000</v>
      </c>
      <c r="I14" s="75">
        <f t="shared" si="11"/>
        <v>20000</v>
      </c>
    </row>
    <row r="15" spans="1:9" hidden="1" x14ac:dyDescent="0.25">
      <c r="A15" s="64">
        <v>3223</v>
      </c>
      <c r="B15" s="65"/>
      <c r="C15" s="66"/>
      <c r="D15" s="63" t="s">
        <v>77</v>
      </c>
      <c r="E15" s="75">
        <v>13932.65</v>
      </c>
      <c r="F15" s="75">
        <v>30000</v>
      </c>
      <c r="G15" s="75">
        <v>31610</v>
      </c>
      <c r="H15" s="75">
        <f t="shared" si="11"/>
        <v>31610</v>
      </c>
      <c r="I15" s="75">
        <f t="shared" si="11"/>
        <v>31610</v>
      </c>
    </row>
    <row r="16" spans="1:9" hidden="1" x14ac:dyDescent="0.25">
      <c r="A16" s="64">
        <v>3225</v>
      </c>
      <c r="B16" s="65"/>
      <c r="C16" s="66"/>
      <c r="D16" s="63" t="s">
        <v>78</v>
      </c>
      <c r="E16" s="75">
        <v>2139.42</v>
      </c>
      <c r="F16" s="75">
        <v>2500</v>
      </c>
      <c r="G16" s="75">
        <v>2000</v>
      </c>
      <c r="H16" s="75">
        <f t="shared" si="11"/>
        <v>2000</v>
      </c>
      <c r="I16" s="75">
        <f t="shared" si="11"/>
        <v>2000</v>
      </c>
    </row>
    <row r="17" spans="1:9" ht="30.75" hidden="1" customHeight="1" x14ac:dyDescent="0.25">
      <c r="A17" s="64">
        <v>3227</v>
      </c>
      <c r="B17" s="65"/>
      <c r="C17" s="66"/>
      <c r="D17" s="63" t="s">
        <v>79</v>
      </c>
      <c r="E17" s="75">
        <v>1246.75</v>
      </c>
      <c r="F17" s="75">
        <v>2500</v>
      </c>
      <c r="G17" s="75">
        <v>1500</v>
      </c>
      <c r="H17" s="75">
        <f t="shared" si="11"/>
        <v>1500</v>
      </c>
      <c r="I17" s="75">
        <f t="shared" si="11"/>
        <v>1500</v>
      </c>
    </row>
    <row r="18" spans="1:9" hidden="1" x14ac:dyDescent="0.25">
      <c r="A18" s="64">
        <v>3231</v>
      </c>
      <c r="B18" s="65"/>
      <c r="C18" s="66"/>
      <c r="D18" s="63" t="s">
        <v>80</v>
      </c>
      <c r="E18" s="75">
        <v>4601.84</v>
      </c>
      <c r="F18" s="75">
        <v>5000</v>
      </c>
      <c r="G18" s="75">
        <v>3500</v>
      </c>
      <c r="H18" s="75">
        <f t="shared" si="11"/>
        <v>3500</v>
      </c>
      <c r="I18" s="75">
        <f t="shared" si="11"/>
        <v>3500</v>
      </c>
    </row>
    <row r="19" spans="1:9" hidden="1" x14ac:dyDescent="0.25">
      <c r="A19" s="124">
        <v>3233</v>
      </c>
      <c r="B19" s="125"/>
      <c r="C19" s="126"/>
      <c r="D19" s="123" t="s">
        <v>301</v>
      </c>
      <c r="E19" s="75"/>
      <c r="F19" s="75"/>
      <c r="G19" s="75">
        <v>128</v>
      </c>
      <c r="H19" s="75">
        <f t="shared" si="11"/>
        <v>128</v>
      </c>
      <c r="I19" s="75">
        <f t="shared" si="11"/>
        <v>128</v>
      </c>
    </row>
    <row r="20" spans="1:9" hidden="1" x14ac:dyDescent="0.25">
      <c r="A20" s="64">
        <v>3234</v>
      </c>
      <c r="B20" s="65"/>
      <c r="C20" s="66"/>
      <c r="D20" s="63" t="s">
        <v>81</v>
      </c>
      <c r="E20" s="75">
        <v>19873.7</v>
      </c>
      <c r="F20" s="75">
        <v>20000</v>
      </c>
      <c r="G20" s="75">
        <v>15000</v>
      </c>
      <c r="H20" s="75">
        <f t="shared" si="11"/>
        <v>15000</v>
      </c>
      <c r="I20" s="75">
        <f t="shared" si="11"/>
        <v>15000</v>
      </c>
    </row>
    <row r="21" spans="1:9" hidden="1" x14ac:dyDescent="0.25">
      <c r="A21" s="64">
        <v>3235</v>
      </c>
      <c r="B21" s="65"/>
      <c r="C21" s="66"/>
      <c r="D21" s="63" t="s">
        <v>82</v>
      </c>
      <c r="E21" s="75">
        <v>6005.73</v>
      </c>
      <c r="F21" s="75">
        <v>4500</v>
      </c>
      <c r="G21" s="75">
        <v>5500</v>
      </c>
      <c r="H21" s="75">
        <f t="shared" si="11"/>
        <v>5500</v>
      </c>
      <c r="I21" s="75">
        <f t="shared" si="11"/>
        <v>5500</v>
      </c>
    </row>
    <row r="22" spans="1:9" hidden="1" x14ac:dyDescent="0.25">
      <c r="A22" s="64">
        <v>3236</v>
      </c>
      <c r="B22" s="65"/>
      <c r="C22" s="66"/>
      <c r="D22" s="63" t="s">
        <v>83</v>
      </c>
      <c r="E22" s="75">
        <v>6491.46</v>
      </c>
      <c r="F22" s="75">
        <v>3700</v>
      </c>
      <c r="G22" s="75">
        <v>6000</v>
      </c>
      <c r="H22" s="75">
        <f t="shared" si="11"/>
        <v>6000</v>
      </c>
      <c r="I22" s="75">
        <f t="shared" si="11"/>
        <v>6000</v>
      </c>
    </row>
    <row r="23" spans="1:9" hidden="1" x14ac:dyDescent="0.25">
      <c r="A23" s="64">
        <v>3237</v>
      </c>
      <c r="B23" s="65"/>
      <c r="C23" s="66"/>
      <c r="D23" s="63" t="s">
        <v>84</v>
      </c>
      <c r="E23" s="75">
        <v>767.84</v>
      </c>
      <c r="F23" s="75">
        <v>500</v>
      </c>
      <c r="G23" s="75">
        <v>200</v>
      </c>
      <c r="H23" s="75">
        <f t="shared" si="11"/>
        <v>200</v>
      </c>
      <c r="I23" s="75">
        <f t="shared" si="11"/>
        <v>200</v>
      </c>
    </row>
    <row r="24" spans="1:9" hidden="1" x14ac:dyDescent="0.25">
      <c r="A24" s="64">
        <v>3238</v>
      </c>
      <c r="B24" s="65"/>
      <c r="C24" s="66"/>
      <c r="D24" s="63" t="s">
        <v>85</v>
      </c>
      <c r="E24" s="75">
        <v>4348.6099999999997</v>
      </c>
      <c r="F24" s="75">
        <v>3000</v>
      </c>
      <c r="G24" s="75">
        <v>4500</v>
      </c>
      <c r="H24" s="75">
        <f t="shared" si="11"/>
        <v>4500</v>
      </c>
      <c r="I24" s="75">
        <f t="shared" si="11"/>
        <v>4500</v>
      </c>
    </row>
    <row r="25" spans="1:9" hidden="1" x14ac:dyDescent="0.25">
      <c r="A25" s="64">
        <v>3239</v>
      </c>
      <c r="B25" s="65"/>
      <c r="C25" s="66"/>
      <c r="D25" s="63" t="s">
        <v>86</v>
      </c>
      <c r="E25" s="75">
        <v>1868.01</v>
      </c>
      <c r="F25" s="75">
        <v>1858</v>
      </c>
      <c r="G25" s="75">
        <v>5500</v>
      </c>
      <c r="H25" s="75">
        <f t="shared" si="11"/>
        <v>5500</v>
      </c>
      <c r="I25" s="75">
        <f t="shared" si="11"/>
        <v>5500</v>
      </c>
    </row>
    <row r="26" spans="1:9" hidden="1" x14ac:dyDescent="0.25">
      <c r="A26" s="64">
        <v>3292</v>
      </c>
      <c r="B26" s="65"/>
      <c r="C26" s="66"/>
      <c r="D26" s="63" t="s">
        <v>87</v>
      </c>
      <c r="E26" s="75">
        <v>6548.74</v>
      </c>
      <c r="F26" s="75">
        <v>6100</v>
      </c>
      <c r="G26" s="75">
        <v>8000</v>
      </c>
      <c r="H26" s="75">
        <f t="shared" si="11"/>
        <v>8000</v>
      </c>
      <c r="I26" s="75">
        <f t="shared" si="11"/>
        <v>8000</v>
      </c>
    </row>
    <row r="27" spans="1:9" hidden="1" x14ac:dyDescent="0.25">
      <c r="A27" s="64">
        <v>3293</v>
      </c>
      <c r="B27" s="65"/>
      <c r="C27" s="66"/>
      <c r="D27" s="63" t="s">
        <v>88</v>
      </c>
      <c r="E27" s="75">
        <v>471.86</v>
      </c>
      <c r="F27" s="75">
        <v>600</v>
      </c>
      <c r="G27" s="75">
        <v>1000</v>
      </c>
      <c r="H27" s="75">
        <f t="shared" si="11"/>
        <v>1000</v>
      </c>
      <c r="I27" s="75">
        <f t="shared" si="11"/>
        <v>1000</v>
      </c>
    </row>
    <row r="28" spans="1:9" hidden="1" x14ac:dyDescent="0.25">
      <c r="A28" s="64">
        <v>3294</v>
      </c>
      <c r="B28" s="65"/>
      <c r="C28" s="66"/>
      <c r="D28" s="63" t="s">
        <v>89</v>
      </c>
      <c r="E28" s="75">
        <v>202.91</v>
      </c>
      <c r="F28" s="75">
        <v>200</v>
      </c>
      <c r="G28" s="75">
        <v>200</v>
      </c>
      <c r="H28" s="75">
        <f t="shared" si="11"/>
        <v>200</v>
      </c>
      <c r="I28" s="75">
        <f t="shared" si="11"/>
        <v>200</v>
      </c>
    </row>
    <row r="29" spans="1:9" hidden="1" x14ac:dyDescent="0.25">
      <c r="A29" s="64">
        <v>3295</v>
      </c>
      <c r="B29" s="65"/>
      <c r="C29" s="66"/>
      <c r="D29" s="63" t="s">
        <v>90</v>
      </c>
      <c r="E29" s="75">
        <v>0</v>
      </c>
      <c r="F29" s="75">
        <v>110</v>
      </c>
      <c r="G29" s="75">
        <v>10</v>
      </c>
      <c r="H29" s="75">
        <f t="shared" si="11"/>
        <v>10</v>
      </c>
      <c r="I29" s="75">
        <f t="shared" si="11"/>
        <v>10</v>
      </c>
    </row>
    <row r="30" spans="1:9" ht="25.5" hidden="1" x14ac:dyDescent="0.25">
      <c r="A30" s="64">
        <v>3299</v>
      </c>
      <c r="B30" s="65"/>
      <c r="C30" s="66"/>
      <c r="D30" s="63" t="s">
        <v>91</v>
      </c>
      <c r="E30" s="75">
        <v>745.56</v>
      </c>
      <c r="F30" s="75">
        <v>700</v>
      </c>
      <c r="G30" s="75">
        <v>600</v>
      </c>
      <c r="H30" s="75">
        <f t="shared" si="11"/>
        <v>600</v>
      </c>
      <c r="I30" s="75">
        <f t="shared" si="11"/>
        <v>600</v>
      </c>
    </row>
    <row r="31" spans="1:9" x14ac:dyDescent="0.25">
      <c r="A31" s="64">
        <v>34</v>
      </c>
      <c r="B31" s="65"/>
      <c r="C31" s="66"/>
      <c r="D31" s="63" t="s">
        <v>92</v>
      </c>
      <c r="E31" s="75">
        <f>E32</f>
        <v>1140.28</v>
      </c>
      <c r="F31" s="76">
        <f>F32</f>
        <v>1000</v>
      </c>
      <c r="G31" s="76">
        <f>G32</f>
        <v>970</v>
      </c>
      <c r="H31" s="76">
        <f t="shared" ref="H31:I31" si="12">H32</f>
        <v>970</v>
      </c>
      <c r="I31" s="76">
        <f t="shared" si="12"/>
        <v>970</v>
      </c>
    </row>
    <row r="32" spans="1:9" ht="25.5" hidden="1" x14ac:dyDescent="0.25">
      <c r="A32" s="64">
        <v>3431</v>
      </c>
      <c r="B32" s="65"/>
      <c r="C32" s="66"/>
      <c r="D32" s="63" t="s">
        <v>93</v>
      </c>
      <c r="E32" s="75">
        <v>1140.28</v>
      </c>
      <c r="F32" s="76">
        <v>1000</v>
      </c>
      <c r="G32" s="76">
        <v>970</v>
      </c>
      <c r="H32" s="76">
        <f>G32</f>
        <v>970</v>
      </c>
      <c r="I32" s="76">
        <f>H32</f>
        <v>970</v>
      </c>
    </row>
    <row r="33" spans="1:9" x14ac:dyDescent="0.25">
      <c r="A33" s="64"/>
      <c r="B33" s="65"/>
      <c r="C33" s="66"/>
      <c r="D33" s="63"/>
      <c r="E33" s="75"/>
      <c r="F33" s="76"/>
      <c r="G33" s="76"/>
      <c r="H33" s="76"/>
      <c r="I33" s="76"/>
    </row>
    <row r="34" spans="1:9" ht="25.5" x14ac:dyDescent="0.25">
      <c r="A34" s="173" t="s">
        <v>94</v>
      </c>
      <c r="B34" s="174"/>
      <c r="C34" s="175"/>
      <c r="D34" s="137" t="s">
        <v>95</v>
      </c>
      <c r="E34" s="75">
        <f t="shared" ref="E34:E36" si="13">E35</f>
        <v>19092.949999999997</v>
      </c>
      <c r="F34" s="76">
        <f t="shared" ref="F34:G36" si="14">F35</f>
        <v>19672</v>
      </c>
      <c r="G34" s="76">
        <f t="shared" si="14"/>
        <v>18448</v>
      </c>
      <c r="H34" s="76">
        <f t="shared" ref="H34:H36" si="15">H35</f>
        <v>18448</v>
      </c>
      <c r="I34" s="76">
        <f t="shared" ref="I34:I36" si="16">I35</f>
        <v>18448</v>
      </c>
    </row>
    <row r="35" spans="1:9" x14ac:dyDescent="0.25">
      <c r="A35" s="176" t="s">
        <v>71</v>
      </c>
      <c r="B35" s="177"/>
      <c r="C35" s="178"/>
      <c r="D35" s="62" t="s">
        <v>72</v>
      </c>
      <c r="E35" s="75">
        <f t="shared" si="13"/>
        <v>19092.949999999997</v>
      </c>
      <c r="F35" s="76">
        <f t="shared" si="14"/>
        <v>19672</v>
      </c>
      <c r="G35" s="76">
        <f t="shared" si="14"/>
        <v>18448</v>
      </c>
      <c r="H35" s="76">
        <f t="shared" si="15"/>
        <v>18448</v>
      </c>
      <c r="I35" s="76">
        <f t="shared" si="16"/>
        <v>18448</v>
      </c>
    </row>
    <row r="36" spans="1:9" x14ac:dyDescent="0.25">
      <c r="A36" s="64">
        <v>3</v>
      </c>
      <c r="B36" s="65"/>
      <c r="C36" s="66"/>
      <c r="D36" s="63"/>
      <c r="E36" s="75">
        <f t="shared" si="13"/>
        <v>19092.949999999997</v>
      </c>
      <c r="F36" s="76">
        <f t="shared" si="14"/>
        <v>19672</v>
      </c>
      <c r="G36" s="76">
        <f t="shared" si="14"/>
        <v>18448</v>
      </c>
      <c r="H36" s="76">
        <f t="shared" si="15"/>
        <v>18448</v>
      </c>
      <c r="I36" s="76">
        <f t="shared" si="16"/>
        <v>18448</v>
      </c>
    </row>
    <row r="37" spans="1:9" x14ac:dyDescent="0.25">
      <c r="A37" s="64">
        <v>32</v>
      </c>
      <c r="B37" s="65"/>
      <c r="C37" s="66"/>
      <c r="D37" s="63" t="s">
        <v>22</v>
      </c>
      <c r="E37" s="75">
        <f>E38+E40</f>
        <v>19092.949999999997</v>
      </c>
      <c r="F37" s="76">
        <f t="shared" ref="F37:G37" si="17">F38+F40</f>
        <v>19672</v>
      </c>
      <c r="G37" s="76">
        <f t="shared" si="17"/>
        <v>18448</v>
      </c>
      <c r="H37" s="76">
        <f t="shared" ref="H37" si="18">H38+H40</f>
        <v>18448</v>
      </c>
      <c r="I37" s="76">
        <f t="shared" ref="I37" si="19">I38+I40</f>
        <v>18448</v>
      </c>
    </row>
    <row r="38" spans="1:9" hidden="1" x14ac:dyDescent="0.25">
      <c r="A38" s="64">
        <v>322</v>
      </c>
      <c r="B38" s="65"/>
      <c r="C38" s="66"/>
      <c r="D38" s="63" t="s">
        <v>96</v>
      </c>
      <c r="E38" s="75">
        <f>E39</f>
        <v>4021.99</v>
      </c>
      <c r="F38" s="76">
        <f t="shared" ref="F38:G38" si="20">F39</f>
        <v>4672</v>
      </c>
      <c r="G38" s="76">
        <f t="shared" si="20"/>
        <v>3448</v>
      </c>
      <c r="H38" s="76">
        <f t="shared" ref="H38" si="21">H39</f>
        <v>3448</v>
      </c>
      <c r="I38" s="76">
        <f t="shared" ref="I38" si="22">I39</f>
        <v>3448</v>
      </c>
    </row>
    <row r="39" spans="1:9" ht="25.5" hidden="1" x14ac:dyDescent="0.25">
      <c r="A39" s="64">
        <v>3224</v>
      </c>
      <c r="B39" s="65"/>
      <c r="C39" s="66"/>
      <c r="D39" s="63" t="s">
        <v>97</v>
      </c>
      <c r="E39" s="75">
        <v>4021.99</v>
      </c>
      <c r="F39" s="76">
        <v>4672</v>
      </c>
      <c r="G39" s="76">
        <v>3448</v>
      </c>
      <c r="H39" s="76">
        <f>G39</f>
        <v>3448</v>
      </c>
      <c r="I39" s="76">
        <f>H39</f>
        <v>3448</v>
      </c>
    </row>
    <row r="40" spans="1:9" hidden="1" x14ac:dyDescent="0.25">
      <c r="A40" s="64">
        <v>323</v>
      </c>
      <c r="B40" s="65"/>
      <c r="C40" s="66"/>
      <c r="D40" s="63" t="s">
        <v>98</v>
      </c>
      <c r="E40" s="75">
        <f>E41</f>
        <v>15070.96</v>
      </c>
      <c r="F40" s="76">
        <f t="shared" ref="F40:G40" si="23">F41</f>
        <v>15000</v>
      </c>
      <c r="G40" s="76">
        <f t="shared" si="23"/>
        <v>15000</v>
      </c>
      <c r="H40" s="76">
        <f t="shared" ref="H40" si="24">H41</f>
        <v>15000</v>
      </c>
      <c r="I40" s="76">
        <f t="shared" ref="I40" si="25">I41</f>
        <v>15000</v>
      </c>
    </row>
    <row r="41" spans="1:9" ht="25.5" hidden="1" x14ac:dyDescent="0.25">
      <c r="A41" s="64">
        <v>3232</v>
      </c>
      <c r="B41" s="65"/>
      <c r="C41" s="66"/>
      <c r="D41" s="63" t="s">
        <v>99</v>
      </c>
      <c r="E41" s="75">
        <v>15070.96</v>
      </c>
      <c r="F41" s="76">
        <v>15000</v>
      </c>
      <c r="G41" s="76">
        <v>15000</v>
      </c>
      <c r="H41" s="76">
        <f>G41</f>
        <v>15000</v>
      </c>
      <c r="I41" s="76">
        <f>H41</f>
        <v>15000</v>
      </c>
    </row>
    <row r="42" spans="1:9" x14ac:dyDescent="0.25">
      <c r="A42" s="64"/>
      <c r="B42" s="65"/>
      <c r="C42" s="66"/>
      <c r="D42" s="63"/>
      <c r="E42" s="75"/>
      <c r="F42" s="76"/>
      <c r="G42" s="76"/>
      <c r="H42" s="76"/>
      <c r="I42" s="76"/>
    </row>
    <row r="43" spans="1:9" x14ac:dyDescent="0.25">
      <c r="A43" s="64"/>
      <c r="B43" s="65"/>
      <c r="C43" s="66"/>
      <c r="D43" s="63"/>
      <c r="E43" s="75"/>
      <c r="F43" s="76"/>
      <c r="G43" s="76"/>
      <c r="H43" s="76"/>
      <c r="I43" s="76"/>
    </row>
    <row r="44" spans="1:9" x14ac:dyDescent="0.25">
      <c r="A44" s="173" t="s">
        <v>100</v>
      </c>
      <c r="B44" s="174"/>
      <c r="C44" s="175"/>
      <c r="D44" s="137" t="s">
        <v>101</v>
      </c>
      <c r="E44" s="75">
        <f>E45</f>
        <v>6320.38</v>
      </c>
      <c r="F44" s="76">
        <f>F45</f>
        <v>20000</v>
      </c>
      <c r="G44" s="76">
        <f>G45</f>
        <v>50000</v>
      </c>
      <c r="H44" s="76">
        <f t="shared" ref="H44:I44" si="26">H45</f>
        <v>50000</v>
      </c>
      <c r="I44" s="76">
        <f t="shared" si="26"/>
        <v>50000</v>
      </c>
    </row>
    <row r="45" spans="1:9" x14ac:dyDescent="0.25">
      <c r="A45" s="176" t="s">
        <v>106</v>
      </c>
      <c r="B45" s="177"/>
      <c r="C45" s="178"/>
      <c r="D45" s="62" t="s">
        <v>107</v>
      </c>
      <c r="E45" s="75">
        <f>E46</f>
        <v>6320.38</v>
      </c>
      <c r="F45" s="76">
        <v>20000</v>
      </c>
      <c r="G45" s="76">
        <f t="shared" ref="G45:I47" si="27">G46</f>
        <v>50000</v>
      </c>
      <c r="H45" s="76">
        <f t="shared" si="27"/>
        <v>50000</v>
      </c>
      <c r="I45" s="76">
        <f t="shared" si="27"/>
        <v>50000</v>
      </c>
    </row>
    <row r="46" spans="1:9" x14ac:dyDescent="0.25">
      <c r="A46" s="64">
        <v>3</v>
      </c>
      <c r="B46" s="65"/>
      <c r="C46" s="66"/>
      <c r="D46" s="63" t="s">
        <v>10</v>
      </c>
      <c r="E46" s="75">
        <f>E47</f>
        <v>6320.38</v>
      </c>
      <c r="F46" s="76">
        <v>20000</v>
      </c>
      <c r="G46" s="76">
        <f t="shared" si="27"/>
        <v>50000</v>
      </c>
      <c r="H46" s="76">
        <f t="shared" si="27"/>
        <v>50000</v>
      </c>
      <c r="I46" s="76">
        <f t="shared" si="27"/>
        <v>50000</v>
      </c>
    </row>
    <row r="47" spans="1:9" x14ac:dyDescent="0.25">
      <c r="A47" s="64">
        <v>32</v>
      </c>
      <c r="B47" s="65"/>
      <c r="C47" s="66"/>
      <c r="D47" s="63" t="s">
        <v>22</v>
      </c>
      <c r="E47" s="75">
        <f>E48</f>
        <v>6320.38</v>
      </c>
      <c r="F47" s="76">
        <v>20000</v>
      </c>
      <c r="G47" s="76">
        <f t="shared" si="27"/>
        <v>50000</v>
      </c>
      <c r="H47" s="76">
        <f t="shared" si="27"/>
        <v>50000</v>
      </c>
      <c r="I47" s="76">
        <f t="shared" si="27"/>
        <v>50000</v>
      </c>
    </row>
    <row r="48" spans="1:9" hidden="1" x14ac:dyDescent="0.25">
      <c r="A48" s="64">
        <v>3223</v>
      </c>
      <c r="B48" s="65"/>
      <c r="C48" s="66"/>
      <c r="D48" s="63" t="s">
        <v>230</v>
      </c>
      <c r="E48" s="75">
        <v>6320.38</v>
      </c>
      <c r="F48" s="76">
        <v>20000</v>
      </c>
      <c r="G48" s="76">
        <v>50000</v>
      </c>
      <c r="H48" s="76">
        <f>G48</f>
        <v>50000</v>
      </c>
      <c r="I48" s="76">
        <f>H48</f>
        <v>50000</v>
      </c>
    </row>
    <row r="49" spans="1:9" x14ac:dyDescent="0.25">
      <c r="A49" s="64"/>
      <c r="B49" s="65"/>
      <c r="C49" s="66"/>
      <c r="D49" s="63"/>
      <c r="E49" s="75"/>
      <c r="F49" s="76"/>
      <c r="G49" s="76"/>
      <c r="H49" s="76"/>
      <c r="I49" s="76"/>
    </row>
    <row r="50" spans="1:9" ht="25.5" x14ac:dyDescent="0.25">
      <c r="A50" s="173" t="s">
        <v>102</v>
      </c>
      <c r="B50" s="174"/>
      <c r="C50" s="175"/>
      <c r="D50" s="61" t="s">
        <v>103</v>
      </c>
      <c r="E50" s="75">
        <f>E51</f>
        <v>97343.11</v>
      </c>
      <c r="F50" s="76">
        <f>F51</f>
        <v>1500000</v>
      </c>
      <c r="G50" s="76">
        <f>G51+G61+G75</f>
        <v>8300000</v>
      </c>
      <c r="H50" s="76">
        <v>0</v>
      </c>
      <c r="I50" s="76">
        <v>0</v>
      </c>
    </row>
    <row r="51" spans="1:9" ht="25.5" x14ac:dyDescent="0.25">
      <c r="A51" s="173" t="s">
        <v>104</v>
      </c>
      <c r="B51" s="174"/>
      <c r="C51" s="175"/>
      <c r="D51" s="61" t="s">
        <v>105</v>
      </c>
      <c r="E51" s="75">
        <f>E56</f>
        <v>97343.11</v>
      </c>
      <c r="F51" s="76">
        <f>F52</f>
        <v>1500000</v>
      </c>
      <c r="G51" s="76">
        <f>G52</f>
        <v>1500000</v>
      </c>
      <c r="H51" s="76">
        <v>0</v>
      </c>
      <c r="I51" s="76">
        <v>0</v>
      </c>
    </row>
    <row r="52" spans="1:9" x14ac:dyDescent="0.25">
      <c r="A52" s="176" t="s">
        <v>106</v>
      </c>
      <c r="B52" s="177"/>
      <c r="C52" s="178"/>
      <c r="D52" s="62" t="s">
        <v>107</v>
      </c>
      <c r="E52" s="75">
        <v>0</v>
      </c>
      <c r="F52" s="76">
        <f>F53</f>
        <v>1500000</v>
      </c>
      <c r="G52" s="76">
        <f>G53</f>
        <v>1500000</v>
      </c>
      <c r="H52" s="76">
        <v>0</v>
      </c>
      <c r="I52" s="76">
        <v>0</v>
      </c>
    </row>
    <row r="53" spans="1:9" x14ac:dyDescent="0.25">
      <c r="A53" s="179">
        <v>3</v>
      </c>
      <c r="B53" s="180"/>
      <c r="C53" s="181"/>
      <c r="D53" s="63" t="s">
        <v>10</v>
      </c>
      <c r="E53" s="75">
        <v>0</v>
      </c>
      <c r="F53" s="76">
        <f>F54+F57</f>
        <v>1500000</v>
      </c>
      <c r="G53" s="76">
        <f>G54+G57</f>
        <v>1500000</v>
      </c>
      <c r="H53" s="76">
        <v>0</v>
      </c>
      <c r="I53" s="76">
        <v>0</v>
      </c>
    </row>
    <row r="54" spans="1:9" x14ac:dyDescent="0.25">
      <c r="A54" s="182">
        <v>32</v>
      </c>
      <c r="B54" s="183"/>
      <c r="C54" s="184"/>
      <c r="D54" s="63" t="s">
        <v>22</v>
      </c>
      <c r="E54" s="75">
        <v>0</v>
      </c>
      <c r="F54" s="76">
        <v>500000</v>
      </c>
      <c r="G54" s="76">
        <v>500000</v>
      </c>
      <c r="H54" s="76">
        <v>0</v>
      </c>
      <c r="I54" s="76">
        <v>0</v>
      </c>
    </row>
    <row r="55" spans="1:9" hidden="1" x14ac:dyDescent="0.25">
      <c r="A55" s="80">
        <v>3225</v>
      </c>
      <c r="B55" s="81"/>
      <c r="C55" s="82"/>
      <c r="D55" s="79" t="s">
        <v>188</v>
      </c>
      <c r="E55" s="75">
        <v>0</v>
      </c>
      <c r="F55" s="76">
        <v>500000</v>
      </c>
      <c r="G55" s="76">
        <v>500000</v>
      </c>
      <c r="H55" s="76">
        <v>0</v>
      </c>
      <c r="I55" s="76">
        <v>0</v>
      </c>
    </row>
    <row r="56" spans="1:9" x14ac:dyDescent="0.25">
      <c r="A56" s="176" t="s">
        <v>106</v>
      </c>
      <c r="B56" s="177"/>
      <c r="C56" s="178"/>
      <c r="D56" s="62" t="s">
        <v>107</v>
      </c>
      <c r="E56" s="75">
        <f t="shared" ref="E56:G57" si="28">E57</f>
        <v>97343.11</v>
      </c>
      <c r="F56" s="76">
        <f t="shared" si="28"/>
        <v>1000000</v>
      </c>
      <c r="G56" s="76">
        <f t="shared" si="28"/>
        <v>1000000</v>
      </c>
      <c r="H56" s="76">
        <v>0</v>
      </c>
      <c r="I56" s="76">
        <v>0</v>
      </c>
    </row>
    <row r="57" spans="1:9" ht="25.5" x14ac:dyDescent="0.25">
      <c r="A57" s="179">
        <v>4</v>
      </c>
      <c r="B57" s="180"/>
      <c r="C57" s="181"/>
      <c r="D57" s="63" t="s">
        <v>12</v>
      </c>
      <c r="E57" s="75">
        <f t="shared" si="28"/>
        <v>97343.11</v>
      </c>
      <c r="F57" s="76">
        <f t="shared" si="28"/>
        <v>1000000</v>
      </c>
      <c r="G57" s="76">
        <f t="shared" si="28"/>
        <v>1000000</v>
      </c>
      <c r="H57" s="76">
        <v>0</v>
      </c>
      <c r="I57" s="76">
        <v>0</v>
      </c>
    </row>
    <row r="58" spans="1:9" ht="25.5" x14ac:dyDescent="0.25">
      <c r="A58" s="182">
        <v>42</v>
      </c>
      <c r="B58" s="183"/>
      <c r="C58" s="184"/>
      <c r="D58" s="63" t="s">
        <v>31</v>
      </c>
      <c r="E58" s="75">
        <f>E59</f>
        <v>97343.11</v>
      </c>
      <c r="F58" s="76">
        <v>1000000</v>
      </c>
      <c r="G58" s="76">
        <v>1000000</v>
      </c>
      <c r="H58" s="75">
        <f t="shared" ref="H58" si="29">H59</f>
        <v>0</v>
      </c>
      <c r="I58" s="75">
        <f t="shared" ref="I58" si="30">I59</f>
        <v>0</v>
      </c>
    </row>
    <row r="59" spans="1:9" hidden="1" x14ac:dyDescent="0.25">
      <c r="A59" s="94">
        <v>421</v>
      </c>
      <c r="B59" s="95"/>
      <c r="C59" s="96"/>
      <c r="D59" s="99" t="s">
        <v>268</v>
      </c>
      <c r="E59" s="75">
        <f>E60</f>
        <v>97343.11</v>
      </c>
      <c r="F59" s="76"/>
      <c r="G59" s="76"/>
      <c r="H59" s="76">
        <v>0</v>
      </c>
      <c r="I59" s="76">
        <v>0</v>
      </c>
    </row>
    <row r="60" spans="1:9" hidden="1" x14ac:dyDescent="0.25">
      <c r="A60" s="64">
        <v>4212</v>
      </c>
      <c r="B60" s="65"/>
      <c r="C60" s="66"/>
      <c r="D60" s="63" t="s">
        <v>194</v>
      </c>
      <c r="E60" s="75">
        <v>97343.11</v>
      </c>
      <c r="F60" s="76">
        <v>1000000</v>
      </c>
      <c r="G60" s="76">
        <v>1000000</v>
      </c>
      <c r="H60" s="75">
        <f t="shared" ref="H60" si="31">SUM(H61:H62)</f>
        <v>0</v>
      </c>
      <c r="I60" s="75">
        <f t="shared" ref="I60" si="32">SUM(I61:I62)</f>
        <v>0</v>
      </c>
    </row>
    <row r="61" spans="1:9" ht="38.25" x14ac:dyDescent="0.25">
      <c r="A61" s="173" t="s">
        <v>108</v>
      </c>
      <c r="B61" s="174"/>
      <c r="C61" s="175"/>
      <c r="D61" s="61" t="s">
        <v>109</v>
      </c>
      <c r="E61" s="75">
        <v>0</v>
      </c>
      <c r="F61" s="76">
        <f>F62</f>
        <v>1500000</v>
      </c>
      <c r="G61" s="76">
        <f>G62+G66</f>
        <v>3500000</v>
      </c>
      <c r="H61" s="76">
        <v>0</v>
      </c>
      <c r="I61" s="76">
        <v>0</v>
      </c>
    </row>
    <row r="62" spans="1:9" x14ac:dyDescent="0.25">
      <c r="A62" s="176" t="s">
        <v>106</v>
      </c>
      <c r="B62" s="177"/>
      <c r="C62" s="178"/>
      <c r="D62" s="62" t="s">
        <v>107</v>
      </c>
      <c r="E62" s="75">
        <v>0</v>
      </c>
      <c r="F62" s="76">
        <f>F63</f>
        <v>1500000</v>
      </c>
      <c r="G62" s="76">
        <f>G63</f>
        <v>500000</v>
      </c>
      <c r="H62" s="76">
        <v>0</v>
      </c>
      <c r="I62" s="76">
        <v>0</v>
      </c>
    </row>
    <row r="63" spans="1:9" x14ac:dyDescent="0.25">
      <c r="A63" s="179">
        <v>3</v>
      </c>
      <c r="B63" s="180"/>
      <c r="C63" s="181"/>
      <c r="D63" s="63" t="s">
        <v>10</v>
      </c>
      <c r="E63" s="75">
        <v>0</v>
      </c>
      <c r="F63" s="76">
        <f>F64+F67</f>
        <v>1500000</v>
      </c>
      <c r="G63" s="76">
        <f>G64</f>
        <v>500000</v>
      </c>
      <c r="H63" s="76">
        <v>0</v>
      </c>
      <c r="I63" s="76">
        <v>0</v>
      </c>
    </row>
    <row r="64" spans="1:9" x14ac:dyDescent="0.25">
      <c r="A64" s="182">
        <v>32</v>
      </c>
      <c r="B64" s="183"/>
      <c r="C64" s="184"/>
      <c r="D64" s="63" t="s">
        <v>22</v>
      </c>
      <c r="E64" s="75">
        <v>0</v>
      </c>
      <c r="F64" s="76">
        <v>500000</v>
      </c>
      <c r="G64" s="76">
        <v>500000</v>
      </c>
      <c r="H64" s="76">
        <v>0</v>
      </c>
      <c r="I64" s="76">
        <v>0</v>
      </c>
    </row>
    <row r="65" spans="1:9" hidden="1" x14ac:dyDescent="0.25">
      <c r="A65" s="80">
        <v>3225</v>
      </c>
      <c r="B65" s="81"/>
      <c r="C65" s="82"/>
      <c r="D65" s="79" t="s">
        <v>188</v>
      </c>
      <c r="E65" s="75">
        <v>0</v>
      </c>
      <c r="F65" s="76">
        <v>0</v>
      </c>
      <c r="G65" s="76">
        <v>0</v>
      </c>
      <c r="H65" s="76">
        <v>0</v>
      </c>
      <c r="I65" s="76">
        <v>0</v>
      </c>
    </row>
    <row r="66" spans="1:9" x14ac:dyDescent="0.25">
      <c r="A66" s="176" t="s">
        <v>106</v>
      </c>
      <c r="B66" s="177"/>
      <c r="C66" s="178"/>
      <c r="D66" s="62" t="s">
        <v>107</v>
      </c>
      <c r="E66" s="75">
        <v>0</v>
      </c>
      <c r="F66" s="76">
        <f>F67</f>
        <v>1000000</v>
      </c>
      <c r="G66" s="76">
        <f>G67</f>
        <v>3000000</v>
      </c>
      <c r="H66" s="76">
        <v>0</v>
      </c>
      <c r="I66" s="76">
        <v>0</v>
      </c>
    </row>
    <row r="67" spans="1:9" ht="25.5" x14ac:dyDescent="0.25">
      <c r="A67" s="179">
        <v>4</v>
      </c>
      <c r="B67" s="180"/>
      <c r="C67" s="181"/>
      <c r="D67" s="63" t="s">
        <v>12</v>
      </c>
      <c r="E67" s="75">
        <v>0</v>
      </c>
      <c r="F67" s="76">
        <f>F68</f>
        <v>1000000</v>
      </c>
      <c r="G67" s="76">
        <f>G68</f>
        <v>3000000</v>
      </c>
      <c r="H67" s="76">
        <v>0</v>
      </c>
      <c r="I67" s="76">
        <v>0</v>
      </c>
    </row>
    <row r="68" spans="1:9" ht="25.5" x14ac:dyDescent="0.25">
      <c r="A68" s="182">
        <v>42</v>
      </c>
      <c r="B68" s="183"/>
      <c r="C68" s="184"/>
      <c r="D68" s="63" t="s">
        <v>31</v>
      </c>
      <c r="E68" s="75">
        <v>0</v>
      </c>
      <c r="F68" s="76">
        <v>1000000</v>
      </c>
      <c r="G68" s="76">
        <f>G69+G71</f>
        <v>3000000</v>
      </c>
      <c r="H68" s="76">
        <v>0</v>
      </c>
      <c r="I68" s="76">
        <v>0</v>
      </c>
    </row>
    <row r="69" spans="1:9" hidden="1" x14ac:dyDescent="0.25">
      <c r="A69" s="134">
        <v>421</v>
      </c>
      <c r="B69" s="135"/>
      <c r="C69" s="136"/>
      <c r="D69" s="133" t="s">
        <v>268</v>
      </c>
      <c r="E69" s="75">
        <f>E70</f>
        <v>0</v>
      </c>
      <c r="F69" s="75">
        <f t="shared" ref="F69" si="33">F70</f>
        <v>0</v>
      </c>
      <c r="G69" s="75">
        <f t="shared" ref="G69" si="34">G70</f>
        <v>2000000</v>
      </c>
      <c r="H69" s="76">
        <v>0</v>
      </c>
      <c r="I69" s="76">
        <v>0</v>
      </c>
    </row>
    <row r="70" spans="1:9" hidden="1" x14ac:dyDescent="0.25">
      <c r="A70" s="134">
        <v>4212</v>
      </c>
      <c r="B70" s="135"/>
      <c r="C70" s="136"/>
      <c r="D70" s="133" t="s">
        <v>194</v>
      </c>
      <c r="E70" s="75">
        <v>0</v>
      </c>
      <c r="F70" s="76">
        <v>0</v>
      </c>
      <c r="G70" s="76">
        <v>2000000</v>
      </c>
      <c r="H70" s="76">
        <v>0</v>
      </c>
      <c r="I70" s="76">
        <v>0</v>
      </c>
    </row>
    <row r="71" spans="1:9" hidden="1" x14ac:dyDescent="0.25">
      <c r="A71" s="134">
        <v>422</v>
      </c>
      <c r="B71" s="135"/>
      <c r="C71" s="136"/>
      <c r="D71" s="133" t="s">
        <v>300</v>
      </c>
      <c r="E71" s="75">
        <v>0</v>
      </c>
      <c r="F71" s="76">
        <f>F72+F73</f>
        <v>1000000</v>
      </c>
      <c r="G71" s="76">
        <f>G72+G73</f>
        <v>1000000</v>
      </c>
      <c r="H71" s="75">
        <f t="shared" ref="H71" si="35">H72</f>
        <v>0</v>
      </c>
      <c r="I71" s="75">
        <f t="shared" ref="I71" si="36">I72</f>
        <v>0</v>
      </c>
    </row>
    <row r="72" spans="1:9" hidden="1" x14ac:dyDescent="0.25">
      <c r="A72" s="80">
        <v>4221</v>
      </c>
      <c r="B72" s="81"/>
      <c r="C72" s="82"/>
      <c r="D72" s="79" t="s">
        <v>190</v>
      </c>
      <c r="E72" s="75">
        <v>0</v>
      </c>
      <c r="F72" s="76">
        <v>800000</v>
      </c>
      <c r="G72" s="76">
        <v>800000</v>
      </c>
      <c r="H72" s="76">
        <v>0</v>
      </c>
      <c r="I72" s="76">
        <v>0</v>
      </c>
    </row>
    <row r="73" spans="1:9" hidden="1" x14ac:dyDescent="0.25">
      <c r="A73" s="64">
        <v>4226</v>
      </c>
      <c r="B73" s="65"/>
      <c r="C73" s="66"/>
      <c r="D73" s="63" t="s">
        <v>232</v>
      </c>
      <c r="E73" s="75">
        <v>0</v>
      </c>
      <c r="F73" s="76">
        <v>200000</v>
      </c>
      <c r="G73" s="76">
        <v>200000</v>
      </c>
      <c r="H73" s="75">
        <f t="shared" ref="H73" si="37">SUM(H74:H75)</f>
        <v>0</v>
      </c>
      <c r="I73" s="75">
        <f t="shared" ref="I73" si="38">SUM(I74:I75)</f>
        <v>0</v>
      </c>
    </row>
    <row r="74" spans="1:9" x14ac:dyDescent="0.25">
      <c r="A74" s="130"/>
      <c r="B74" s="131"/>
      <c r="C74" s="132"/>
      <c r="D74" s="129"/>
      <c r="E74" s="75"/>
      <c r="F74" s="76"/>
      <c r="G74" s="76"/>
      <c r="H74" s="76"/>
      <c r="I74" s="76"/>
    </row>
    <row r="75" spans="1:9" ht="38.25" customHeight="1" x14ac:dyDescent="0.25">
      <c r="A75" s="173" t="s">
        <v>298</v>
      </c>
      <c r="B75" s="174"/>
      <c r="C75" s="175"/>
      <c r="D75" s="127" t="s">
        <v>299</v>
      </c>
      <c r="E75" s="75">
        <v>0</v>
      </c>
      <c r="F75" s="76">
        <f>F76</f>
        <v>0</v>
      </c>
      <c r="G75" s="76">
        <f>G76</f>
        <v>3300000</v>
      </c>
      <c r="H75" s="76">
        <v>0</v>
      </c>
      <c r="I75" s="76">
        <v>0</v>
      </c>
    </row>
    <row r="76" spans="1:9" ht="15" customHeight="1" x14ac:dyDescent="0.25">
      <c r="A76" s="176" t="s">
        <v>106</v>
      </c>
      <c r="B76" s="177"/>
      <c r="C76" s="178"/>
      <c r="D76" s="128" t="s">
        <v>107</v>
      </c>
      <c r="E76" s="75">
        <v>0</v>
      </c>
      <c r="F76" s="76">
        <f>F77</f>
        <v>0</v>
      </c>
      <c r="G76" s="76">
        <f>G77</f>
        <v>3300000</v>
      </c>
      <c r="H76" s="76">
        <v>0</v>
      </c>
      <c r="I76" s="76">
        <v>0</v>
      </c>
    </row>
    <row r="77" spans="1:9" x14ac:dyDescent="0.25">
      <c r="A77" s="179">
        <v>3</v>
      </c>
      <c r="B77" s="180"/>
      <c r="C77" s="181"/>
      <c r="D77" s="129" t="s">
        <v>10</v>
      </c>
      <c r="E77" s="75">
        <v>0</v>
      </c>
      <c r="F77" s="76">
        <f>F78+F81</f>
        <v>0</v>
      </c>
      <c r="G77" s="76">
        <f>G78+G81</f>
        <v>3300000</v>
      </c>
      <c r="H77" s="76">
        <v>0</v>
      </c>
      <c r="I77" s="76">
        <v>0</v>
      </c>
    </row>
    <row r="78" spans="1:9" x14ac:dyDescent="0.25">
      <c r="A78" s="182">
        <v>32</v>
      </c>
      <c r="B78" s="183"/>
      <c r="C78" s="184"/>
      <c r="D78" s="129" t="s">
        <v>22</v>
      </c>
      <c r="E78" s="75">
        <v>0</v>
      </c>
      <c r="F78" s="76">
        <v>0</v>
      </c>
      <c r="G78" s="76">
        <v>500000</v>
      </c>
      <c r="H78" s="76">
        <v>0</v>
      </c>
      <c r="I78" s="76">
        <v>0</v>
      </c>
    </row>
    <row r="79" spans="1:9" hidden="1" x14ac:dyDescent="0.25">
      <c r="A79" s="130">
        <v>3225</v>
      </c>
      <c r="B79" s="131"/>
      <c r="C79" s="132"/>
      <c r="D79" s="129" t="s">
        <v>188</v>
      </c>
      <c r="E79" s="75">
        <v>0</v>
      </c>
      <c r="F79" s="76"/>
      <c r="G79" s="76"/>
      <c r="H79" s="76">
        <v>0</v>
      </c>
      <c r="I79" s="76">
        <v>0</v>
      </c>
    </row>
    <row r="80" spans="1:9" ht="15" customHeight="1" x14ac:dyDescent="0.25">
      <c r="A80" s="176" t="s">
        <v>106</v>
      </c>
      <c r="B80" s="177"/>
      <c r="C80" s="178"/>
      <c r="D80" s="128" t="s">
        <v>107</v>
      </c>
      <c r="E80" s="75">
        <v>0</v>
      </c>
      <c r="F80" s="76">
        <f>F81</f>
        <v>0</v>
      </c>
      <c r="G80" s="76">
        <f>G81</f>
        <v>2800000</v>
      </c>
      <c r="H80" s="76">
        <v>0</v>
      </c>
      <c r="I80" s="76">
        <v>0</v>
      </c>
    </row>
    <row r="81" spans="1:9" ht="25.5" x14ac:dyDescent="0.25">
      <c r="A81" s="179">
        <v>4</v>
      </c>
      <c r="B81" s="180"/>
      <c r="C81" s="181"/>
      <c r="D81" s="129" t="s">
        <v>12</v>
      </c>
      <c r="E81" s="75">
        <v>0</v>
      </c>
      <c r="F81" s="76">
        <f>F82</f>
        <v>0</v>
      </c>
      <c r="G81" s="76">
        <f>G82</f>
        <v>2800000</v>
      </c>
      <c r="H81" s="76">
        <v>0</v>
      </c>
      <c r="I81" s="76">
        <v>0</v>
      </c>
    </row>
    <row r="82" spans="1:9" ht="24.75" customHeight="1" x14ac:dyDescent="0.25">
      <c r="A82" s="182">
        <v>42</v>
      </c>
      <c r="B82" s="183"/>
      <c r="C82" s="184"/>
      <c r="D82" s="129" t="s">
        <v>31</v>
      </c>
      <c r="E82" s="75">
        <v>0</v>
      </c>
      <c r="F82" s="76">
        <v>0</v>
      </c>
      <c r="G82" s="76">
        <f>G83+G85</f>
        <v>2800000</v>
      </c>
      <c r="H82" s="76">
        <v>0</v>
      </c>
      <c r="I82" s="76">
        <v>0</v>
      </c>
    </row>
    <row r="83" spans="1:9" ht="24.75" hidden="1" customHeight="1" x14ac:dyDescent="0.25">
      <c r="A83" s="134">
        <v>421</v>
      </c>
      <c r="B83" s="135"/>
      <c r="C83" s="136"/>
      <c r="D83" s="133" t="s">
        <v>268</v>
      </c>
      <c r="E83" s="75">
        <f>E84</f>
        <v>0</v>
      </c>
      <c r="F83" s="75">
        <f t="shared" ref="F83:I83" si="39">F84</f>
        <v>0</v>
      </c>
      <c r="G83" s="75">
        <f t="shared" si="39"/>
        <v>2000000</v>
      </c>
      <c r="H83" s="75">
        <f t="shared" si="39"/>
        <v>0</v>
      </c>
      <c r="I83" s="75">
        <f t="shared" si="39"/>
        <v>0</v>
      </c>
    </row>
    <row r="84" spans="1:9" hidden="1" x14ac:dyDescent="0.25">
      <c r="A84" s="134">
        <v>4212</v>
      </c>
      <c r="B84" s="135"/>
      <c r="C84" s="136"/>
      <c r="D84" s="133" t="s">
        <v>194</v>
      </c>
      <c r="E84" s="75">
        <v>0</v>
      </c>
      <c r="F84" s="76">
        <v>0</v>
      </c>
      <c r="G84" s="76">
        <v>2000000</v>
      </c>
      <c r="H84" s="76">
        <v>0</v>
      </c>
      <c r="I84" s="76">
        <v>0</v>
      </c>
    </row>
    <row r="85" spans="1:9" ht="25.5" hidden="1" x14ac:dyDescent="0.25">
      <c r="A85" s="134">
        <v>422</v>
      </c>
      <c r="B85" s="135"/>
      <c r="C85" s="136"/>
      <c r="D85" s="133" t="s">
        <v>12</v>
      </c>
      <c r="E85" s="75">
        <f>SUM(E86:E87)</f>
        <v>0</v>
      </c>
      <c r="F85" s="75">
        <f t="shared" ref="F85:I85" si="40">SUM(F86:F87)</f>
        <v>0</v>
      </c>
      <c r="G85" s="75">
        <f t="shared" si="40"/>
        <v>800000</v>
      </c>
      <c r="H85" s="75">
        <f t="shared" si="40"/>
        <v>0</v>
      </c>
      <c r="I85" s="75">
        <f t="shared" si="40"/>
        <v>0</v>
      </c>
    </row>
    <row r="86" spans="1:9" ht="12.75" hidden="1" customHeight="1" x14ac:dyDescent="0.25">
      <c r="A86" s="130">
        <v>4221</v>
      </c>
      <c r="B86" s="131"/>
      <c r="C86" s="132"/>
      <c r="D86" s="129" t="s">
        <v>190</v>
      </c>
      <c r="E86" s="75">
        <v>0</v>
      </c>
      <c r="F86" s="76">
        <v>0</v>
      </c>
      <c r="G86" s="76">
        <v>500000</v>
      </c>
      <c r="H86" s="76">
        <v>0</v>
      </c>
      <c r="I86" s="76">
        <v>0</v>
      </c>
    </row>
    <row r="87" spans="1:9" hidden="1" x14ac:dyDescent="0.25">
      <c r="A87" s="130">
        <v>4226</v>
      </c>
      <c r="B87" s="131"/>
      <c r="C87" s="132"/>
      <c r="D87" s="129" t="s">
        <v>232</v>
      </c>
      <c r="E87" s="75">
        <v>0</v>
      </c>
      <c r="F87" s="76">
        <v>0</v>
      </c>
      <c r="G87" s="76">
        <v>300000</v>
      </c>
      <c r="H87" s="76">
        <v>0</v>
      </c>
      <c r="I87" s="76">
        <v>0</v>
      </c>
    </row>
    <row r="88" spans="1:9" x14ac:dyDescent="0.25">
      <c r="A88" s="130"/>
      <c r="B88" s="131"/>
      <c r="C88" s="132"/>
      <c r="D88" s="129"/>
      <c r="E88" s="75"/>
      <c r="F88" s="76"/>
      <c r="G88" s="76"/>
      <c r="H88" s="76"/>
      <c r="I88" s="76"/>
    </row>
    <row r="89" spans="1:9" x14ac:dyDescent="0.25">
      <c r="A89" s="130"/>
      <c r="B89" s="131"/>
      <c r="C89" s="132"/>
      <c r="D89" s="129"/>
      <c r="E89" s="75"/>
      <c r="F89" s="76"/>
      <c r="G89" s="76"/>
      <c r="H89" s="76"/>
      <c r="I89" s="76"/>
    </row>
    <row r="90" spans="1:9" x14ac:dyDescent="0.25">
      <c r="A90" s="64"/>
      <c r="B90" s="65"/>
      <c r="C90" s="66"/>
      <c r="D90" s="63"/>
      <c r="E90" s="75"/>
      <c r="F90" s="76"/>
      <c r="G90" s="76"/>
      <c r="H90" s="76"/>
      <c r="I90" s="76"/>
    </row>
    <row r="91" spans="1:9" ht="25.5" x14ac:dyDescent="0.25">
      <c r="A91" s="173" t="s">
        <v>102</v>
      </c>
      <c r="B91" s="174"/>
      <c r="C91" s="175"/>
      <c r="D91" s="61" t="s">
        <v>110</v>
      </c>
      <c r="E91" s="75">
        <f>E137+E152+E167+E181</f>
        <v>75869.61</v>
      </c>
      <c r="F91" s="75">
        <f>F137+F152+F167+F181+F92+F101+F113+F122+F209+F274+F283+F291+F144+F266</f>
        <v>172417</v>
      </c>
      <c r="G91" s="75">
        <f>G137+G152+G167+G181+G92+G101+G113+G122+G209+G274+G283+G291+G144</f>
        <v>129437</v>
      </c>
      <c r="H91" s="75">
        <f>H137+H152+H167+H181+H92+H101+H113+H122+H209+H274+H283+H291+H144</f>
        <v>129437</v>
      </c>
      <c r="I91" s="75">
        <f>I137+I152+I167+I181+I92+I101+I113+I122+I209+I274+I283+I291+I144+I237</f>
        <v>131437</v>
      </c>
    </row>
    <row r="92" spans="1:9" ht="24.75" customHeight="1" x14ac:dyDescent="0.25">
      <c r="A92" s="173" t="s">
        <v>111</v>
      </c>
      <c r="B92" s="174" t="s">
        <v>111</v>
      </c>
      <c r="C92" s="175"/>
      <c r="D92" s="61" t="s">
        <v>112</v>
      </c>
      <c r="E92" s="75">
        <f>E93</f>
        <v>666</v>
      </c>
      <c r="F92" s="76">
        <f t="shared" ref="F92:G94" si="41">F93</f>
        <v>700</v>
      </c>
      <c r="G92" s="76">
        <f t="shared" si="41"/>
        <v>700</v>
      </c>
      <c r="H92" s="76">
        <f t="shared" ref="H92:H94" si="42">H93</f>
        <v>700</v>
      </c>
      <c r="I92" s="76">
        <f t="shared" ref="I92:I94" si="43">I93</f>
        <v>700</v>
      </c>
    </row>
    <row r="93" spans="1:9" x14ac:dyDescent="0.25">
      <c r="A93" s="176" t="s">
        <v>113</v>
      </c>
      <c r="B93" s="177"/>
      <c r="C93" s="178"/>
      <c r="D93" s="62" t="s">
        <v>107</v>
      </c>
      <c r="E93" s="75">
        <f>E94</f>
        <v>666</v>
      </c>
      <c r="F93" s="76">
        <f t="shared" si="41"/>
        <v>700</v>
      </c>
      <c r="G93" s="76">
        <f t="shared" si="41"/>
        <v>700</v>
      </c>
      <c r="H93" s="76">
        <f t="shared" si="42"/>
        <v>700</v>
      </c>
      <c r="I93" s="76">
        <f t="shared" si="43"/>
        <v>700</v>
      </c>
    </row>
    <row r="94" spans="1:9" x14ac:dyDescent="0.25">
      <c r="A94" s="179">
        <v>3</v>
      </c>
      <c r="B94" s="180"/>
      <c r="C94" s="181"/>
      <c r="D94" s="63" t="s">
        <v>10</v>
      </c>
      <c r="E94" s="75">
        <f>E98</f>
        <v>666</v>
      </c>
      <c r="F94" s="76">
        <f t="shared" si="41"/>
        <v>700</v>
      </c>
      <c r="G94" s="76">
        <f t="shared" si="41"/>
        <v>700</v>
      </c>
      <c r="H94" s="76">
        <f t="shared" si="42"/>
        <v>700</v>
      </c>
      <c r="I94" s="76">
        <f t="shared" si="43"/>
        <v>700</v>
      </c>
    </row>
    <row r="95" spans="1:9" x14ac:dyDescent="0.25">
      <c r="A95" s="182">
        <v>32</v>
      </c>
      <c r="B95" s="183"/>
      <c r="C95" s="184"/>
      <c r="D95" s="63" t="s">
        <v>22</v>
      </c>
      <c r="E95" s="75">
        <v>0</v>
      </c>
      <c r="F95" s="76">
        <f>F96+F98</f>
        <v>700</v>
      </c>
      <c r="G95" s="76">
        <f>G96+G98</f>
        <v>700</v>
      </c>
      <c r="H95" s="76">
        <f t="shared" ref="H95:I95" si="44">H96+H98</f>
        <v>700</v>
      </c>
      <c r="I95" s="76">
        <f t="shared" si="44"/>
        <v>700</v>
      </c>
    </row>
    <row r="96" spans="1:9" hidden="1" x14ac:dyDescent="0.25">
      <c r="A96" s="64">
        <v>322</v>
      </c>
      <c r="B96" s="65"/>
      <c r="C96" s="66"/>
      <c r="D96" s="63" t="s">
        <v>96</v>
      </c>
      <c r="E96" s="75">
        <v>0</v>
      </c>
      <c r="F96" s="76">
        <f t="shared" ref="F96:G96" si="45">F97</f>
        <v>400</v>
      </c>
      <c r="G96" s="76">
        <f t="shared" si="45"/>
        <v>400</v>
      </c>
      <c r="H96" s="76">
        <f t="shared" ref="H96" si="46">H97</f>
        <v>400</v>
      </c>
      <c r="I96" s="76">
        <f t="shared" ref="I96" si="47">I97</f>
        <v>400</v>
      </c>
    </row>
    <row r="97" spans="1:9" hidden="1" x14ac:dyDescent="0.25">
      <c r="A97" s="64">
        <v>3221</v>
      </c>
      <c r="B97" s="65"/>
      <c r="C97" s="66"/>
      <c r="D97" s="63" t="s">
        <v>114</v>
      </c>
      <c r="E97" s="75">
        <v>0</v>
      </c>
      <c r="F97" s="76">
        <v>400</v>
      </c>
      <c r="G97" s="76">
        <v>400</v>
      </c>
      <c r="H97" s="76">
        <v>400</v>
      </c>
      <c r="I97" s="76">
        <v>400</v>
      </c>
    </row>
    <row r="98" spans="1:9" ht="25.5" hidden="1" x14ac:dyDescent="0.25">
      <c r="A98" s="64">
        <v>329</v>
      </c>
      <c r="B98" s="65"/>
      <c r="C98" s="66"/>
      <c r="D98" s="63" t="s">
        <v>91</v>
      </c>
      <c r="E98" s="75">
        <f>E99</f>
        <v>666</v>
      </c>
      <c r="F98" s="76">
        <f t="shared" ref="F98:G98" si="48">F99</f>
        <v>300</v>
      </c>
      <c r="G98" s="76">
        <f t="shared" si="48"/>
        <v>300</v>
      </c>
      <c r="H98" s="76">
        <f t="shared" ref="H98" si="49">H99</f>
        <v>300</v>
      </c>
      <c r="I98" s="76">
        <f t="shared" ref="I98" si="50">I99</f>
        <v>300</v>
      </c>
    </row>
    <row r="99" spans="1:9" ht="25.5" hidden="1" x14ac:dyDescent="0.25">
      <c r="A99" s="64">
        <v>3299</v>
      </c>
      <c r="B99" s="65"/>
      <c r="C99" s="66"/>
      <c r="D99" s="63" t="s">
        <v>91</v>
      </c>
      <c r="E99" s="75">
        <v>666</v>
      </c>
      <c r="F99" s="76">
        <v>300</v>
      </c>
      <c r="G99" s="76">
        <v>300</v>
      </c>
      <c r="H99" s="76">
        <v>300</v>
      </c>
      <c r="I99" s="76">
        <v>300</v>
      </c>
    </row>
    <row r="100" spans="1:9" x14ac:dyDescent="0.25">
      <c r="A100" s="64"/>
      <c r="B100" s="65"/>
      <c r="C100" s="66"/>
      <c r="D100" s="63"/>
      <c r="E100" s="75"/>
      <c r="F100" s="76"/>
      <c r="G100" s="76"/>
      <c r="H100" s="76"/>
      <c r="I100" s="76"/>
    </row>
    <row r="101" spans="1:9" ht="27.75" customHeight="1" x14ac:dyDescent="0.25">
      <c r="A101" s="173" t="s">
        <v>115</v>
      </c>
      <c r="B101" s="174" t="s">
        <v>111</v>
      </c>
      <c r="C101" s="175"/>
      <c r="D101" s="61" t="s">
        <v>116</v>
      </c>
      <c r="E101" s="75">
        <f>E104</f>
        <v>7130.4599999999991</v>
      </c>
      <c r="F101" s="76">
        <f t="shared" ref="F101:G103" si="51">F102</f>
        <v>8237</v>
      </c>
      <c r="G101" s="76">
        <f t="shared" si="51"/>
        <v>8237</v>
      </c>
      <c r="H101" s="76">
        <f t="shared" ref="H101:H103" si="52">H102</f>
        <v>8237</v>
      </c>
      <c r="I101" s="76">
        <f t="shared" ref="I101:I103" si="53">I102</f>
        <v>8237</v>
      </c>
    </row>
    <row r="102" spans="1:9" x14ac:dyDescent="0.25">
      <c r="A102" s="176" t="s">
        <v>113</v>
      </c>
      <c r="B102" s="177"/>
      <c r="C102" s="178"/>
      <c r="D102" s="62" t="s">
        <v>107</v>
      </c>
      <c r="E102" s="75">
        <f>E104</f>
        <v>7130.4599999999991</v>
      </c>
      <c r="F102" s="76">
        <f t="shared" si="51"/>
        <v>8237</v>
      </c>
      <c r="G102" s="76">
        <f t="shared" si="51"/>
        <v>8237</v>
      </c>
      <c r="H102" s="76">
        <f t="shared" si="52"/>
        <v>8237</v>
      </c>
      <c r="I102" s="76">
        <f t="shared" si="53"/>
        <v>8237</v>
      </c>
    </row>
    <row r="103" spans="1:9" x14ac:dyDescent="0.25">
      <c r="A103" s="179">
        <v>3</v>
      </c>
      <c r="B103" s="180"/>
      <c r="C103" s="181"/>
      <c r="D103" s="63" t="s">
        <v>10</v>
      </c>
      <c r="E103" s="75">
        <f>E104</f>
        <v>7130.4599999999991</v>
      </c>
      <c r="F103" s="76">
        <f t="shared" si="51"/>
        <v>8237</v>
      </c>
      <c r="G103" s="76">
        <f t="shared" si="51"/>
        <v>8237</v>
      </c>
      <c r="H103" s="76">
        <f t="shared" si="52"/>
        <v>8237</v>
      </c>
      <c r="I103" s="76">
        <f t="shared" si="53"/>
        <v>8237</v>
      </c>
    </row>
    <row r="104" spans="1:9" x14ac:dyDescent="0.25">
      <c r="A104" s="182">
        <v>32</v>
      </c>
      <c r="B104" s="183"/>
      <c r="C104" s="184"/>
      <c r="D104" s="63" t="s">
        <v>22</v>
      </c>
      <c r="E104" s="75">
        <f>E109</f>
        <v>7130.4599999999991</v>
      </c>
      <c r="F104" s="76">
        <f t="shared" ref="F104:G104" si="54">F105+F107+F109</f>
        <v>8237</v>
      </c>
      <c r="G104" s="76">
        <f t="shared" si="54"/>
        <v>8237</v>
      </c>
      <c r="H104" s="76">
        <f t="shared" ref="H104" si="55">H105+H107+H109</f>
        <v>8237</v>
      </c>
      <c r="I104" s="76">
        <f t="shared" ref="I104" si="56">I105+I107+I109</f>
        <v>8237</v>
      </c>
    </row>
    <row r="105" spans="1:9" hidden="1" x14ac:dyDescent="0.25">
      <c r="A105" s="64">
        <v>322</v>
      </c>
      <c r="B105" s="65"/>
      <c r="C105" s="66"/>
      <c r="D105" s="63" t="s">
        <v>96</v>
      </c>
      <c r="E105" s="75">
        <v>0</v>
      </c>
      <c r="F105" s="76">
        <f t="shared" ref="F105:G105" si="57">F106</f>
        <v>500</v>
      </c>
      <c r="G105" s="76">
        <f t="shared" si="57"/>
        <v>500</v>
      </c>
      <c r="H105" s="76">
        <f t="shared" ref="H105" si="58">H106</f>
        <v>500</v>
      </c>
      <c r="I105" s="76">
        <f t="shared" ref="I105" si="59">I106</f>
        <v>500</v>
      </c>
    </row>
    <row r="106" spans="1:9" ht="12.75" hidden="1" customHeight="1" x14ac:dyDescent="0.25">
      <c r="A106" s="64">
        <v>3221</v>
      </c>
      <c r="B106" s="65"/>
      <c r="C106" s="66"/>
      <c r="D106" s="63" t="s">
        <v>114</v>
      </c>
      <c r="E106" s="75">
        <v>0</v>
      </c>
      <c r="F106" s="76">
        <v>500</v>
      </c>
      <c r="G106" s="76">
        <v>500</v>
      </c>
      <c r="H106" s="76">
        <v>500</v>
      </c>
      <c r="I106" s="76">
        <v>500</v>
      </c>
    </row>
    <row r="107" spans="1:9" hidden="1" x14ac:dyDescent="0.25">
      <c r="A107" s="64">
        <v>323</v>
      </c>
      <c r="B107" s="65"/>
      <c r="C107" s="66"/>
      <c r="D107" s="63" t="s">
        <v>98</v>
      </c>
      <c r="E107" s="75">
        <v>0</v>
      </c>
      <c r="F107" s="76">
        <f t="shared" ref="F107:G107" si="60">F108</f>
        <v>2237</v>
      </c>
      <c r="G107" s="76">
        <f t="shared" si="60"/>
        <v>2237</v>
      </c>
      <c r="H107" s="76">
        <f t="shared" ref="H107" si="61">H108</f>
        <v>2237</v>
      </c>
      <c r="I107" s="76">
        <f t="shared" ref="I107" si="62">I108</f>
        <v>2237</v>
      </c>
    </row>
    <row r="108" spans="1:9" hidden="1" x14ac:dyDescent="0.25">
      <c r="A108" s="64">
        <v>3237</v>
      </c>
      <c r="B108" s="65"/>
      <c r="C108" s="66"/>
      <c r="D108" s="63" t="s">
        <v>117</v>
      </c>
      <c r="E108" s="75">
        <v>0</v>
      </c>
      <c r="F108" s="76">
        <v>2237</v>
      </c>
      <c r="G108" s="76">
        <v>2237</v>
      </c>
      <c r="H108" s="76">
        <v>2237</v>
      </c>
      <c r="I108" s="76">
        <v>2237</v>
      </c>
    </row>
    <row r="109" spans="1:9" ht="25.5" hidden="1" x14ac:dyDescent="0.25">
      <c r="A109" s="64">
        <v>329</v>
      </c>
      <c r="B109" s="65"/>
      <c r="C109" s="66"/>
      <c r="D109" s="63" t="s">
        <v>91</v>
      </c>
      <c r="E109" s="75">
        <f>E110+E111</f>
        <v>7130.4599999999991</v>
      </c>
      <c r="F109" s="76">
        <f>F110+F111</f>
        <v>5500</v>
      </c>
      <c r="G109" s="76">
        <f>G110+G111</f>
        <v>5500</v>
      </c>
      <c r="H109" s="76">
        <f t="shared" ref="H109:I109" si="63">H110+H111</f>
        <v>5500</v>
      </c>
      <c r="I109" s="76">
        <f t="shared" si="63"/>
        <v>5500</v>
      </c>
    </row>
    <row r="110" spans="1:9" ht="14.25" hidden="1" customHeight="1" x14ac:dyDescent="0.25">
      <c r="A110" s="64">
        <v>3291</v>
      </c>
      <c r="B110" s="65"/>
      <c r="C110" s="66"/>
      <c r="D110" s="63" t="s">
        <v>231</v>
      </c>
      <c r="E110" s="75">
        <v>1958.77</v>
      </c>
      <c r="F110" s="76">
        <v>2500</v>
      </c>
      <c r="G110" s="76">
        <v>2500</v>
      </c>
      <c r="H110" s="76">
        <v>2500</v>
      </c>
      <c r="I110" s="76">
        <v>2500</v>
      </c>
    </row>
    <row r="111" spans="1:9" ht="25.5" hidden="1" x14ac:dyDescent="0.25">
      <c r="A111" s="64">
        <v>3299</v>
      </c>
      <c r="B111" s="65"/>
      <c r="C111" s="66"/>
      <c r="D111" s="63" t="s">
        <v>91</v>
      </c>
      <c r="E111" s="75">
        <v>5171.6899999999996</v>
      </c>
      <c r="F111" s="76">
        <v>3000</v>
      </c>
      <c r="G111" s="76">
        <v>3000</v>
      </c>
      <c r="H111" s="76">
        <v>3000</v>
      </c>
      <c r="I111" s="76">
        <v>3000</v>
      </c>
    </row>
    <row r="112" spans="1:9" x14ac:dyDescent="0.25">
      <c r="A112" s="64"/>
      <c r="B112" s="65"/>
      <c r="C112" s="66"/>
      <c r="D112" s="63"/>
      <c r="E112" s="75"/>
      <c r="F112" s="76"/>
      <c r="G112" s="76"/>
      <c r="H112" s="76"/>
      <c r="I112" s="76"/>
    </row>
    <row r="113" spans="1:9" ht="29.25" customHeight="1" x14ac:dyDescent="0.25">
      <c r="A113" s="173" t="s">
        <v>118</v>
      </c>
      <c r="B113" s="174" t="s">
        <v>111</v>
      </c>
      <c r="C113" s="175"/>
      <c r="D113" s="61" t="s">
        <v>119</v>
      </c>
      <c r="E113" s="75">
        <v>0</v>
      </c>
      <c r="F113" s="76">
        <v>0</v>
      </c>
      <c r="G113" s="76">
        <v>0</v>
      </c>
      <c r="H113" s="76">
        <v>0</v>
      </c>
      <c r="I113" s="76">
        <f>I114</f>
        <v>2000</v>
      </c>
    </row>
    <row r="114" spans="1:9" x14ac:dyDescent="0.25">
      <c r="A114" s="176" t="s">
        <v>113</v>
      </c>
      <c r="B114" s="177"/>
      <c r="C114" s="178"/>
      <c r="D114" s="62" t="s">
        <v>107</v>
      </c>
      <c r="E114" s="75">
        <v>0</v>
      </c>
      <c r="F114" s="76">
        <v>0</v>
      </c>
      <c r="G114" s="76">
        <v>0</v>
      </c>
      <c r="H114" s="76">
        <v>0</v>
      </c>
      <c r="I114" s="76">
        <f>I115</f>
        <v>2000</v>
      </c>
    </row>
    <row r="115" spans="1:9" x14ac:dyDescent="0.25">
      <c r="A115" s="179">
        <v>3</v>
      </c>
      <c r="B115" s="180"/>
      <c r="C115" s="181"/>
      <c r="D115" s="63" t="s">
        <v>10</v>
      </c>
      <c r="E115" s="75">
        <v>0</v>
      </c>
      <c r="F115" s="76">
        <v>0</v>
      </c>
      <c r="G115" s="76">
        <v>0</v>
      </c>
      <c r="H115" s="76">
        <v>0</v>
      </c>
      <c r="I115" s="76">
        <f>I116</f>
        <v>2000</v>
      </c>
    </row>
    <row r="116" spans="1:9" x14ac:dyDescent="0.25">
      <c r="A116" s="182">
        <v>32</v>
      </c>
      <c r="B116" s="183"/>
      <c r="C116" s="184"/>
      <c r="D116" s="63" t="s">
        <v>22</v>
      </c>
      <c r="E116" s="75">
        <v>0</v>
      </c>
      <c r="F116" s="76">
        <v>0</v>
      </c>
      <c r="G116" s="76">
        <v>0</v>
      </c>
      <c r="H116" s="76">
        <v>0</v>
      </c>
      <c r="I116" s="76">
        <v>2000</v>
      </c>
    </row>
    <row r="117" spans="1:9" hidden="1" x14ac:dyDescent="0.25">
      <c r="A117" s="64">
        <v>322</v>
      </c>
      <c r="B117" s="65"/>
      <c r="C117" s="66"/>
      <c r="D117" s="63" t="s">
        <v>227</v>
      </c>
      <c r="E117" s="75">
        <v>0</v>
      </c>
      <c r="F117" s="76">
        <v>0</v>
      </c>
      <c r="G117" s="76">
        <v>0</v>
      </c>
      <c r="H117" s="76">
        <v>0</v>
      </c>
      <c r="I117" s="76">
        <f>I118</f>
        <v>500</v>
      </c>
    </row>
    <row r="118" spans="1:9" hidden="1" x14ac:dyDescent="0.25">
      <c r="A118" s="64">
        <v>3221</v>
      </c>
      <c r="B118" s="65"/>
      <c r="C118" s="66"/>
      <c r="D118" s="63" t="s">
        <v>228</v>
      </c>
      <c r="E118" s="75">
        <v>0</v>
      </c>
      <c r="F118" s="76">
        <v>0</v>
      </c>
      <c r="G118" s="76">
        <v>0</v>
      </c>
      <c r="H118" s="76">
        <v>0</v>
      </c>
      <c r="I118" s="76">
        <v>500</v>
      </c>
    </row>
    <row r="119" spans="1:9" ht="25.5" hidden="1" x14ac:dyDescent="0.25">
      <c r="A119" s="64">
        <v>329</v>
      </c>
      <c r="B119" s="65"/>
      <c r="C119" s="66"/>
      <c r="D119" s="63" t="s">
        <v>91</v>
      </c>
      <c r="E119" s="75">
        <v>0</v>
      </c>
      <c r="F119" s="76">
        <v>0</v>
      </c>
      <c r="G119" s="76">
        <v>0</v>
      </c>
      <c r="H119" s="76">
        <v>0</v>
      </c>
      <c r="I119" s="76">
        <f>I120</f>
        <v>1500</v>
      </c>
    </row>
    <row r="120" spans="1:9" ht="25.5" hidden="1" x14ac:dyDescent="0.25">
      <c r="A120" s="64">
        <v>3299</v>
      </c>
      <c r="B120" s="65"/>
      <c r="C120" s="66"/>
      <c r="D120" s="63" t="s">
        <v>91</v>
      </c>
      <c r="E120" s="75">
        <v>0</v>
      </c>
      <c r="F120" s="76">
        <v>0</v>
      </c>
      <c r="G120" s="76">
        <v>0</v>
      </c>
      <c r="H120" s="76">
        <v>0</v>
      </c>
      <c r="I120" s="76">
        <v>1500</v>
      </c>
    </row>
    <row r="121" spans="1:9" x14ac:dyDescent="0.25">
      <c r="A121" s="64"/>
      <c r="B121" s="65"/>
      <c r="C121" s="66"/>
      <c r="D121" s="63"/>
      <c r="E121" s="75"/>
      <c r="F121" s="76"/>
      <c r="G121" s="76"/>
      <c r="H121" s="76"/>
      <c r="I121" s="76"/>
    </row>
    <row r="122" spans="1:9" ht="29.25" customHeight="1" x14ac:dyDescent="0.25">
      <c r="A122" s="173" t="s">
        <v>169</v>
      </c>
      <c r="B122" s="174" t="s">
        <v>111</v>
      </c>
      <c r="C122" s="175"/>
      <c r="D122" s="61" t="s">
        <v>229</v>
      </c>
      <c r="E122" s="75">
        <f>E123</f>
        <v>550</v>
      </c>
      <c r="F122" s="76">
        <f t="shared" ref="F122:G124" si="64">F123</f>
        <v>1500</v>
      </c>
      <c r="G122" s="76">
        <f t="shared" si="64"/>
        <v>1500</v>
      </c>
      <c r="H122" s="76">
        <f t="shared" ref="H122:I124" si="65">H123</f>
        <v>1500</v>
      </c>
      <c r="I122" s="76">
        <f t="shared" si="65"/>
        <v>1500</v>
      </c>
    </row>
    <row r="123" spans="1:9" ht="15" customHeight="1" x14ac:dyDescent="0.25">
      <c r="A123" s="176" t="s">
        <v>113</v>
      </c>
      <c r="B123" s="177"/>
      <c r="C123" s="178"/>
      <c r="D123" s="62" t="s">
        <v>107</v>
      </c>
      <c r="E123" s="75">
        <f>E124</f>
        <v>550</v>
      </c>
      <c r="F123" s="76">
        <f t="shared" si="64"/>
        <v>1500</v>
      </c>
      <c r="G123" s="76">
        <f t="shared" si="64"/>
        <v>1500</v>
      </c>
      <c r="H123" s="76">
        <f t="shared" si="65"/>
        <v>1500</v>
      </c>
      <c r="I123" s="76">
        <f t="shared" si="65"/>
        <v>1500</v>
      </c>
    </row>
    <row r="124" spans="1:9" x14ac:dyDescent="0.25">
      <c r="A124" s="179">
        <v>3</v>
      </c>
      <c r="B124" s="180"/>
      <c r="C124" s="181"/>
      <c r="D124" s="63" t="s">
        <v>10</v>
      </c>
      <c r="E124" s="75">
        <f>E125</f>
        <v>550</v>
      </c>
      <c r="F124" s="76">
        <f t="shared" si="64"/>
        <v>1500</v>
      </c>
      <c r="G124" s="76">
        <f t="shared" si="64"/>
        <v>1500</v>
      </c>
      <c r="H124" s="76">
        <f t="shared" si="65"/>
        <v>1500</v>
      </c>
      <c r="I124" s="76">
        <f t="shared" si="65"/>
        <v>1500</v>
      </c>
    </row>
    <row r="125" spans="1:9" x14ac:dyDescent="0.25">
      <c r="A125" s="182">
        <v>32</v>
      </c>
      <c r="B125" s="183"/>
      <c r="C125" s="184"/>
      <c r="D125" s="63" t="s">
        <v>22</v>
      </c>
      <c r="E125" s="75">
        <f>E126</f>
        <v>550</v>
      </c>
      <c r="F125" s="76">
        <f>F127</f>
        <v>1500</v>
      </c>
      <c r="G125" s="76">
        <f>G127</f>
        <v>1500</v>
      </c>
      <c r="H125" s="76">
        <f t="shared" ref="H125:I125" si="66">H127</f>
        <v>1500</v>
      </c>
      <c r="I125" s="76">
        <f t="shared" si="66"/>
        <v>1500</v>
      </c>
    </row>
    <row r="126" spans="1:9" ht="25.5" hidden="1" x14ac:dyDescent="0.25">
      <c r="A126" s="64">
        <v>329</v>
      </c>
      <c r="B126" s="65"/>
      <c r="C126" s="66"/>
      <c r="D126" s="63" t="s">
        <v>91</v>
      </c>
      <c r="E126" s="75">
        <f>E127</f>
        <v>550</v>
      </c>
      <c r="F126" s="76">
        <f>F127</f>
        <v>1500</v>
      </c>
      <c r="G126" s="76">
        <f>G127</f>
        <v>1500</v>
      </c>
      <c r="H126" s="76">
        <f t="shared" ref="H126:I126" si="67">H127</f>
        <v>1500</v>
      </c>
      <c r="I126" s="76">
        <f t="shared" si="67"/>
        <v>1500</v>
      </c>
    </row>
    <row r="127" spans="1:9" ht="25.5" hidden="1" x14ac:dyDescent="0.25">
      <c r="A127" s="64">
        <v>3299</v>
      </c>
      <c r="B127" s="65"/>
      <c r="C127" s="66"/>
      <c r="D127" s="63" t="s">
        <v>91</v>
      </c>
      <c r="E127" s="75">
        <v>550</v>
      </c>
      <c r="F127" s="76">
        <v>1500</v>
      </c>
      <c r="G127" s="76">
        <v>1500</v>
      </c>
      <c r="H127" s="76">
        <v>1500</v>
      </c>
      <c r="I127" s="76">
        <v>1500</v>
      </c>
    </row>
    <row r="128" spans="1:9" x14ac:dyDescent="0.25">
      <c r="A128" s="119"/>
      <c r="B128" s="120"/>
      <c r="C128" s="121"/>
      <c r="D128" s="118"/>
      <c r="E128" s="75"/>
      <c r="F128" s="76"/>
      <c r="G128" s="76"/>
      <c r="H128" s="76"/>
      <c r="I128" s="76"/>
    </row>
    <row r="129" spans="1:9" ht="28.5" customHeight="1" x14ac:dyDescent="0.25">
      <c r="A129" s="173" t="s">
        <v>288</v>
      </c>
      <c r="B129" s="174" t="s">
        <v>111</v>
      </c>
      <c r="C129" s="175"/>
      <c r="D129" s="116" t="s">
        <v>289</v>
      </c>
      <c r="E129" s="75">
        <f>E130</f>
        <v>0</v>
      </c>
      <c r="F129" s="76">
        <f t="shared" ref="F129:I132" si="68">F130</f>
        <v>0</v>
      </c>
      <c r="G129" s="76">
        <f t="shared" si="68"/>
        <v>35000</v>
      </c>
      <c r="H129" s="76">
        <f t="shared" si="68"/>
        <v>35000</v>
      </c>
      <c r="I129" s="76">
        <f t="shared" si="68"/>
        <v>35000</v>
      </c>
    </row>
    <row r="130" spans="1:9" x14ac:dyDescent="0.25">
      <c r="A130" s="176" t="s">
        <v>113</v>
      </c>
      <c r="B130" s="177"/>
      <c r="C130" s="178"/>
      <c r="D130" s="117" t="s">
        <v>107</v>
      </c>
      <c r="E130" s="75">
        <f>E131</f>
        <v>0</v>
      </c>
      <c r="F130" s="76">
        <f t="shared" si="68"/>
        <v>0</v>
      </c>
      <c r="G130" s="76">
        <f t="shared" si="68"/>
        <v>35000</v>
      </c>
      <c r="H130" s="76">
        <f t="shared" si="68"/>
        <v>35000</v>
      </c>
      <c r="I130" s="76">
        <f t="shared" si="68"/>
        <v>35000</v>
      </c>
    </row>
    <row r="131" spans="1:9" x14ac:dyDescent="0.25">
      <c r="A131" s="179">
        <v>3</v>
      </c>
      <c r="B131" s="180"/>
      <c r="C131" s="181"/>
      <c r="D131" s="118" t="s">
        <v>10</v>
      </c>
      <c r="E131" s="75">
        <f>E132</f>
        <v>0</v>
      </c>
      <c r="F131" s="76">
        <f t="shared" si="68"/>
        <v>0</v>
      </c>
      <c r="G131" s="76">
        <f t="shared" si="68"/>
        <v>35000</v>
      </c>
      <c r="H131" s="76">
        <f t="shared" si="68"/>
        <v>35000</v>
      </c>
      <c r="I131" s="76">
        <f t="shared" si="68"/>
        <v>35000</v>
      </c>
    </row>
    <row r="132" spans="1:9" x14ac:dyDescent="0.25">
      <c r="A132" s="182">
        <v>32</v>
      </c>
      <c r="B132" s="183"/>
      <c r="C132" s="184"/>
      <c r="D132" s="118" t="s">
        <v>22</v>
      </c>
      <c r="E132" s="75">
        <f>E133</f>
        <v>0</v>
      </c>
      <c r="F132" s="76">
        <f>F135</f>
        <v>0</v>
      </c>
      <c r="G132" s="76">
        <f>G133</f>
        <v>35000</v>
      </c>
      <c r="H132" s="76">
        <f t="shared" si="68"/>
        <v>35000</v>
      </c>
      <c r="I132" s="76">
        <f t="shared" si="68"/>
        <v>35000</v>
      </c>
    </row>
    <row r="133" spans="1:9" ht="25.5" hidden="1" x14ac:dyDescent="0.25">
      <c r="A133" s="119">
        <v>329</v>
      </c>
      <c r="B133" s="120"/>
      <c r="C133" s="121"/>
      <c r="D133" s="118" t="s">
        <v>91</v>
      </c>
      <c r="E133" s="75">
        <f>E135</f>
        <v>0</v>
      </c>
      <c r="F133" s="76">
        <f>F135</f>
        <v>0</v>
      </c>
      <c r="G133" s="76">
        <f>G134+G135</f>
        <v>35000</v>
      </c>
      <c r="H133" s="76">
        <f t="shared" ref="H133:I133" si="69">H134+H135</f>
        <v>35000</v>
      </c>
      <c r="I133" s="76">
        <f t="shared" si="69"/>
        <v>35000</v>
      </c>
    </row>
    <row r="134" spans="1:9" hidden="1" x14ac:dyDescent="0.25">
      <c r="A134" s="119">
        <v>3293</v>
      </c>
      <c r="B134" s="120"/>
      <c r="C134" s="121"/>
      <c r="D134" s="118" t="s">
        <v>88</v>
      </c>
      <c r="E134" s="75"/>
      <c r="F134" s="76"/>
      <c r="G134" s="76">
        <v>1000</v>
      </c>
      <c r="H134" s="76">
        <v>1000</v>
      </c>
      <c r="I134" s="76">
        <v>1000</v>
      </c>
    </row>
    <row r="135" spans="1:9" ht="25.5" hidden="1" x14ac:dyDescent="0.25">
      <c r="A135" s="119">
        <v>3299</v>
      </c>
      <c r="B135" s="120"/>
      <c r="C135" s="121"/>
      <c r="D135" s="118" t="s">
        <v>91</v>
      </c>
      <c r="E135" s="75">
        <v>0</v>
      </c>
      <c r="F135" s="76">
        <v>0</v>
      </c>
      <c r="G135" s="76">
        <v>34000</v>
      </c>
      <c r="H135" s="76">
        <v>34000</v>
      </c>
      <c r="I135" s="76">
        <v>34000</v>
      </c>
    </row>
    <row r="136" spans="1:9" x14ac:dyDescent="0.25">
      <c r="A136" s="119"/>
      <c r="B136" s="120"/>
      <c r="C136" s="121"/>
      <c r="D136" s="118"/>
      <c r="E136" s="75"/>
      <c r="F136" s="76"/>
      <c r="G136" s="76"/>
      <c r="H136" s="76"/>
      <c r="I136" s="76"/>
    </row>
    <row r="137" spans="1:9" ht="57" customHeight="1" x14ac:dyDescent="0.25">
      <c r="A137" s="173" t="s">
        <v>120</v>
      </c>
      <c r="B137" s="174"/>
      <c r="C137" s="175"/>
      <c r="D137" s="61" t="s">
        <v>121</v>
      </c>
      <c r="E137" s="75">
        <f t="shared" ref="E137:E139" si="70">E138</f>
        <v>530.79999999999995</v>
      </c>
      <c r="F137" s="76">
        <f t="shared" ref="F137:G139" si="71">F138</f>
        <v>700</v>
      </c>
      <c r="G137" s="76">
        <f t="shared" si="71"/>
        <v>700</v>
      </c>
      <c r="H137" s="76">
        <f t="shared" ref="H137:H141" si="72">H138</f>
        <v>700</v>
      </c>
      <c r="I137" s="76">
        <f t="shared" ref="I137:I141" si="73">I138</f>
        <v>700</v>
      </c>
    </row>
    <row r="138" spans="1:9" ht="15" customHeight="1" x14ac:dyDescent="0.25">
      <c r="A138" s="176" t="s">
        <v>113</v>
      </c>
      <c r="B138" s="177"/>
      <c r="C138" s="178"/>
      <c r="D138" s="62" t="s">
        <v>107</v>
      </c>
      <c r="E138" s="75">
        <f t="shared" si="70"/>
        <v>530.79999999999995</v>
      </c>
      <c r="F138" s="76">
        <f t="shared" si="71"/>
        <v>700</v>
      </c>
      <c r="G138" s="76">
        <f t="shared" si="71"/>
        <v>700</v>
      </c>
      <c r="H138" s="76">
        <f t="shared" si="72"/>
        <v>700</v>
      </c>
      <c r="I138" s="76">
        <f t="shared" si="73"/>
        <v>700</v>
      </c>
    </row>
    <row r="139" spans="1:9" x14ac:dyDescent="0.25">
      <c r="A139" s="179">
        <v>3</v>
      </c>
      <c r="B139" s="180"/>
      <c r="C139" s="181"/>
      <c r="D139" s="63" t="s">
        <v>10</v>
      </c>
      <c r="E139" s="75">
        <f t="shared" si="70"/>
        <v>530.79999999999995</v>
      </c>
      <c r="F139" s="76">
        <f t="shared" si="71"/>
        <v>700</v>
      </c>
      <c r="G139" s="76">
        <f t="shared" si="71"/>
        <v>700</v>
      </c>
      <c r="H139" s="76">
        <f t="shared" si="72"/>
        <v>700</v>
      </c>
      <c r="I139" s="76">
        <f t="shared" si="73"/>
        <v>700</v>
      </c>
    </row>
    <row r="140" spans="1:9" x14ac:dyDescent="0.25">
      <c r="A140" s="182">
        <v>32</v>
      </c>
      <c r="B140" s="183"/>
      <c r="C140" s="184"/>
      <c r="D140" s="63" t="s">
        <v>22</v>
      </c>
      <c r="E140" s="75">
        <f>E141</f>
        <v>530.79999999999995</v>
      </c>
      <c r="F140" s="76">
        <f>F141</f>
        <v>700</v>
      </c>
      <c r="G140" s="76">
        <f>G141</f>
        <v>700</v>
      </c>
      <c r="H140" s="76">
        <f t="shared" si="72"/>
        <v>700</v>
      </c>
      <c r="I140" s="76">
        <f t="shared" si="73"/>
        <v>700</v>
      </c>
    </row>
    <row r="141" spans="1:9" hidden="1" x14ac:dyDescent="0.25">
      <c r="A141" s="64">
        <v>323</v>
      </c>
      <c r="B141" s="65"/>
      <c r="C141" s="66"/>
      <c r="D141" s="63" t="s">
        <v>122</v>
      </c>
      <c r="E141" s="75">
        <f>E142</f>
        <v>530.79999999999995</v>
      </c>
      <c r="F141" s="76">
        <f t="shared" ref="F141:G141" si="74">F142</f>
        <v>700</v>
      </c>
      <c r="G141" s="76">
        <f t="shared" si="74"/>
        <v>700</v>
      </c>
      <c r="H141" s="76">
        <f t="shared" si="72"/>
        <v>700</v>
      </c>
      <c r="I141" s="76">
        <f t="shared" si="73"/>
        <v>700</v>
      </c>
    </row>
    <row r="142" spans="1:9" hidden="1" x14ac:dyDescent="0.25">
      <c r="A142" s="64">
        <v>3237</v>
      </c>
      <c r="B142" s="65"/>
      <c r="C142" s="66"/>
      <c r="D142" s="63" t="s">
        <v>84</v>
      </c>
      <c r="E142" s="75">
        <v>530.79999999999995</v>
      </c>
      <c r="F142" s="76">
        <v>700</v>
      </c>
      <c r="G142" s="76">
        <v>700</v>
      </c>
      <c r="H142" s="76">
        <v>700</v>
      </c>
      <c r="I142" s="76">
        <v>700</v>
      </c>
    </row>
    <row r="143" spans="1:9" x14ac:dyDescent="0.25">
      <c r="A143" s="94"/>
      <c r="B143" s="95"/>
      <c r="C143" s="96"/>
      <c r="D143" s="99"/>
      <c r="E143" s="75"/>
      <c r="F143" s="76"/>
      <c r="G143" s="76"/>
      <c r="H143" s="76"/>
      <c r="I143" s="76"/>
    </row>
    <row r="144" spans="1:9" ht="31.5" customHeight="1" x14ac:dyDescent="0.25">
      <c r="A144" s="173" t="s">
        <v>269</v>
      </c>
      <c r="B144" s="174"/>
      <c r="C144" s="175"/>
      <c r="D144" s="97" t="s">
        <v>270</v>
      </c>
      <c r="E144" s="75">
        <f t="shared" ref="E144:I148" si="75">E145</f>
        <v>100</v>
      </c>
      <c r="F144" s="76">
        <f t="shared" si="75"/>
        <v>700</v>
      </c>
      <c r="G144" s="76">
        <f t="shared" si="75"/>
        <v>700</v>
      </c>
      <c r="H144" s="76">
        <f t="shared" si="75"/>
        <v>700</v>
      </c>
      <c r="I144" s="76">
        <f t="shared" si="75"/>
        <v>700</v>
      </c>
    </row>
    <row r="145" spans="1:9" ht="15" customHeight="1" x14ac:dyDescent="0.25">
      <c r="A145" s="176" t="s">
        <v>113</v>
      </c>
      <c r="B145" s="177"/>
      <c r="C145" s="178"/>
      <c r="D145" s="98" t="s">
        <v>107</v>
      </c>
      <c r="E145" s="75">
        <f t="shared" si="75"/>
        <v>100</v>
      </c>
      <c r="F145" s="76">
        <f t="shared" si="75"/>
        <v>700</v>
      </c>
      <c r="G145" s="76">
        <f t="shared" si="75"/>
        <v>700</v>
      </c>
      <c r="H145" s="76">
        <f t="shared" si="75"/>
        <v>700</v>
      </c>
      <c r="I145" s="76">
        <f t="shared" si="75"/>
        <v>700</v>
      </c>
    </row>
    <row r="146" spans="1:9" x14ac:dyDescent="0.25">
      <c r="A146" s="179">
        <v>3</v>
      </c>
      <c r="B146" s="180"/>
      <c r="C146" s="181"/>
      <c r="D146" s="99" t="s">
        <v>10</v>
      </c>
      <c r="E146" s="75">
        <f t="shared" si="75"/>
        <v>100</v>
      </c>
      <c r="F146" s="76">
        <f t="shared" si="75"/>
        <v>700</v>
      </c>
      <c r="G146" s="76">
        <f t="shared" si="75"/>
        <v>700</v>
      </c>
      <c r="H146" s="76">
        <f t="shared" si="75"/>
        <v>700</v>
      </c>
      <c r="I146" s="76">
        <f t="shared" si="75"/>
        <v>700</v>
      </c>
    </row>
    <row r="147" spans="1:9" x14ac:dyDescent="0.25">
      <c r="A147" s="182">
        <v>32</v>
      </c>
      <c r="B147" s="183"/>
      <c r="C147" s="184"/>
      <c r="D147" s="99" t="s">
        <v>22</v>
      </c>
      <c r="E147" s="75">
        <f>E148</f>
        <v>100</v>
      </c>
      <c r="F147" s="76">
        <f>F148</f>
        <v>700</v>
      </c>
      <c r="G147" s="76">
        <f>G148</f>
        <v>700</v>
      </c>
      <c r="H147" s="76">
        <f t="shared" si="75"/>
        <v>700</v>
      </c>
      <c r="I147" s="76">
        <f t="shared" si="75"/>
        <v>700</v>
      </c>
    </row>
    <row r="148" spans="1:9" hidden="1" x14ac:dyDescent="0.25">
      <c r="A148" s="94">
        <v>323</v>
      </c>
      <c r="B148" s="95"/>
      <c r="C148" s="96"/>
      <c r="D148" s="99" t="s">
        <v>122</v>
      </c>
      <c r="E148" s="75">
        <f>E149</f>
        <v>100</v>
      </c>
      <c r="F148" s="76">
        <f t="shared" ref="F148:G148" si="76">F149</f>
        <v>700</v>
      </c>
      <c r="G148" s="76">
        <f t="shared" si="76"/>
        <v>700</v>
      </c>
      <c r="H148" s="76">
        <f t="shared" si="75"/>
        <v>700</v>
      </c>
      <c r="I148" s="76">
        <f t="shared" si="75"/>
        <v>700</v>
      </c>
    </row>
    <row r="149" spans="1:9" hidden="1" x14ac:dyDescent="0.25">
      <c r="A149" s="94">
        <v>3237</v>
      </c>
      <c r="B149" s="95"/>
      <c r="C149" s="96"/>
      <c r="D149" s="99" t="s">
        <v>84</v>
      </c>
      <c r="E149" s="75">
        <v>100</v>
      </c>
      <c r="F149" s="76">
        <v>700</v>
      </c>
      <c r="G149" s="76">
        <v>700</v>
      </c>
      <c r="H149" s="76">
        <v>700</v>
      </c>
      <c r="I149" s="76">
        <v>700</v>
      </c>
    </row>
    <row r="151" spans="1:9" x14ac:dyDescent="0.25">
      <c r="A151" s="94"/>
      <c r="B151" s="95"/>
      <c r="C151" s="96"/>
      <c r="D151" s="99"/>
      <c r="E151" s="75"/>
      <c r="F151" s="76"/>
      <c r="G151" s="76"/>
      <c r="H151" s="76"/>
      <c r="I151" s="76"/>
    </row>
    <row r="152" spans="1:9" ht="40.5" customHeight="1" x14ac:dyDescent="0.25">
      <c r="A152" s="173" t="s">
        <v>286</v>
      </c>
      <c r="B152" s="174" t="s">
        <v>111</v>
      </c>
      <c r="C152" s="175"/>
      <c r="D152" s="61" t="s">
        <v>267</v>
      </c>
      <c r="E152" s="75">
        <f>E153+E167</f>
        <v>32548.9</v>
      </c>
      <c r="F152" s="75">
        <v>0</v>
      </c>
      <c r="G152" s="75">
        <v>0</v>
      </c>
      <c r="H152" s="75">
        <v>0</v>
      </c>
      <c r="I152" s="75">
        <v>0</v>
      </c>
    </row>
    <row r="153" spans="1:9" x14ac:dyDescent="0.25">
      <c r="A153" s="176" t="s">
        <v>113</v>
      </c>
      <c r="B153" s="177"/>
      <c r="C153" s="178"/>
      <c r="D153" s="62" t="s">
        <v>107</v>
      </c>
      <c r="E153" s="75">
        <f>E154</f>
        <v>4882.33</v>
      </c>
      <c r="F153" s="75">
        <v>0</v>
      </c>
      <c r="G153" s="75">
        <v>0</v>
      </c>
      <c r="H153" s="75">
        <v>0</v>
      </c>
      <c r="I153" s="75">
        <v>0</v>
      </c>
    </row>
    <row r="154" spans="1:9" x14ac:dyDescent="0.25">
      <c r="A154" s="179">
        <v>3</v>
      </c>
      <c r="B154" s="180"/>
      <c r="C154" s="181"/>
      <c r="D154" s="63" t="s">
        <v>10</v>
      </c>
      <c r="E154" s="75">
        <f>E155+E162</f>
        <v>4882.33</v>
      </c>
      <c r="F154" s="75">
        <v>0</v>
      </c>
      <c r="G154" s="75">
        <v>0</v>
      </c>
      <c r="H154" s="75">
        <v>0</v>
      </c>
      <c r="I154" s="75">
        <v>0</v>
      </c>
    </row>
    <row r="155" spans="1:9" x14ac:dyDescent="0.25">
      <c r="A155" s="182">
        <v>31</v>
      </c>
      <c r="B155" s="183"/>
      <c r="C155" s="184"/>
      <c r="D155" s="63" t="s">
        <v>11</v>
      </c>
      <c r="E155" s="75">
        <f>E156+E158+E160</f>
        <v>4553.29</v>
      </c>
      <c r="F155" s="75">
        <v>0</v>
      </c>
      <c r="G155" s="75">
        <v>0</v>
      </c>
      <c r="H155" s="75">
        <v>0</v>
      </c>
      <c r="I155" s="75">
        <v>0</v>
      </c>
    </row>
    <row r="156" spans="1:9" hidden="1" x14ac:dyDescent="0.25">
      <c r="A156" s="64">
        <v>311</v>
      </c>
      <c r="B156" s="65"/>
      <c r="C156" s="66"/>
      <c r="D156" s="63" t="s">
        <v>125</v>
      </c>
      <c r="E156" s="75">
        <f>E157</f>
        <v>3804.18</v>
      </c>
      <c r="F156" s="75">
        <v>0</v>
      </c>
      <c r="G156" s="75">
        <v>0</v>
      </c>
      <c r="H156" s="75">
        <v>0</v>
      </c>
      <c r="I156" s="75">
        <v>0</v>
      </c>
    </row>
    <row r="157" spans="1:9" hidden="1" x14ac:dyDescent="0.25">
      <c r="A157" s="64">
        <v>3111</v>
      </c>
      <c r="B157" s="65"/>
      <c r="C157" s="66"/>
      <c r="D157" s="63" t="s">
        <v>126</v>
      </c>
      <c r="E157" s="75">
        <v>3804.18</v>
      </c>
      <c r="F157" s="75">
        <v>0</v>
      </c>
      <c r="G157" s="75">
        <v>0</v>
      </c>
      <c r="H157" s="75">
        <v>0</v>
      </c>
      <c r="I157" s="75">
        <v>0</v>
      </c>
    </row>
    <row r="158" spans="1:9" hidden="1" x14ac:dyDescent="0.25">
      <c r="A158" s="64">
        <v>312</v>
      </c>
      <c r="B158" s="65"/>
      <c r="C158" s="66"/>
      <c r="D158" s="63" t="s">
        <v>146</v>
      </c>
      <c r="E158" s="75">
        <f>E159</f>
        <v>315</v>
      </c>
      <c r="F158" s="75">
        <v>0</v>
      </c>
      <c r="G158" s="75">
        <v>0</v>
      </c>
      <c r="H158" s="75">
        <v>0</v>
      </c>
      <c r="I158" s="75">
        <v>0</v>
      </c>
    </row>
    <row r="159" spans="1:9" hidden="1" x14ac:dyDescent="0.25">
      <c r="A159" s="64">
        <v>3121</v>
      </c>
      <c r="B159" s="65"/>
      <c r="C159" s="66"/>
      <c r="D159" s="63" t="s">
        <v>146</v>
      </c>
      <c r="E159" s="75">
        <v>315</v>
      </c>
      <c r="F159" s="75">
        <v>0</v>
      </c>
      <c r="G159" s="75">
        <v>0</v>
      </c>
      <c r="H159" s="75">
        <v>0</v>
      </c>
      <c r="I159" s="75">
        <v>0</v>
      </c>
    </row>
    <row r="160" spans="1:9" hidden="1" x14ac:dyDescent="0.25">
      <c r="A160" s="64">
        <v>313</v>
      </c>
      <c r="B160" s="65"/>
      <c r="C160" s="66"/>
      <c r="D160" s="63" t="s">
        <v>127</v>
      </c>
      <c r="E160" s="75">
        <f>E161</f>
        <v>434.11</v>
      </c>
      <c r="F160" s="75">
        <v>0</v>
      </c>
      <c r="G160" s="75">
        <v>0</v>
      </c>
      <c r="H160" s="75">
        <v>0</v>
      </c>
      <c r="I160" s="75">
        <v>0</v>
      </c>
    </row>
    <row r="161" spans="1:9" hidden="1" x14ac:dyDescent="0.25">
      <c r="A161" s="64">
        <v>3132</v>
      </c>
      <c r="B161" s="65"/>
      <c r="C161" s="66"/>
      <c r="D161" s="63" t="s">
        <v>128</v>
      </c>
      <c r="E161" s="75">
        <v>434.11</v>
      </c>
      <c r="F161" s="75">
        <v>0</v>
      </c>
      <c r="G161" s="75">
        <v>0</v>
      </c>
      <c r="H161" s="75">
        <v>0</v>
      </c>
      <c r="I161" s="75">
        <v>0</v>
      </c>
    </row>
    <row r="162" spans="1:9" x14ac:dyDescent="0.25">
      <c r="A162" s="182">
        <v>32</v>
      </c>
      <c r="B162" s="183"/>
      <c r="C162" s="184"/>
      <c r="D162" s="63" t="s">
        <v>22</v>
      </c>
      <c r="E162" s="75">
        <f>E164+E165</f>
        <v>329.04</v>
      </c>
      <c r="F162" s="75">
        <v>0</v>
      </c>
      <c r="G162" s="75">
        <v>0</v>
      </c>
      <c r="H162" s="75">
        <v>0</v>
      </c>
      <c r="I162" s="75">
        <v>0</v>
      </c>
    </row>
    <row r="163" spans="1:9" hidden="1" x14ac:dyDescent="0.25">
      <c r="A163" s="64">
        <v>321</v>
      </c>
      <c r="B163" s="65"/>
      <c r="C163" s="66"/>
      <c r="D163" s="63" t="s">
        <v>129</v>
      </c>
      <c r="E163" s="75">
        <f>E164+E165</f>
        <v>329.04</v>
      </c>
      <c r="F163" s="75">
        <v>0</v>
      </c>
      <c r="G163" s="75">
        <v>0</v>
      </c>
      <c r="H163" s="75">
        <v>0</v>
      </c>
      <c r="I163" s="75">
        <v>0</v>
      </c>
    </row>
    <row r="164" spans="1:9" hidden="1" x14ac:dyDescent="0.25">
      <c r="A164" s="64">
        <v>3211</v>
      </c>
      <c r="B164" s="65"/>
      <c r="C164" s="66"/>
      <c r="D164" s="63" t="s">
        <v>73</v>
      </c>
      <c r="E164" s="75">
        <v>22.44</v>
      </c>
      <c r="F164" s="75">
        <v>0</v>
      </c>
      <c r="G164" s="75">
        <v>0</v>
      </c>
      <c r="H164" s="75">
        <v>0</v>
      </c>
      <c r="I164" s="75">
        <v>0</v>
      </c>
    </row>
    <row r="165" spans="1:9" ht="25.5" hidden="1" x14ac:dyDescent="0.25">
      <c r="A165" s="64">
        <v>3212</v>
      </c>
      <c r="B165" s="65"/>
      <c r="C165" s="66"/>
      <c r="D165" s="63" t="s">
        <v>224</v>
      </c>
      <c r="E165" s="75">
        <v>306.60000000000002</v>
      </c>
      <c r="F165" s="75">
        <v>0</v>
      </c>
      <c r="G165" s="75">
        <v>0</v>
      </c>
      <c r="H165" s="75">
        <v>0</v>
      </c>
      <c r="I165" s="75">
        <v>0</v>
      </c>
    </row>
    <row r="166" spans="1:9" x14ac:dyDescent="0.25">
      <c r="A166" s="64"/>
      <c r="B166" s="65"/>
      <c r="C166" s="66"/>
      <c r="D166" s="63"/>
      <c r="E166" s="75"/>
      <c r="F166" s="75">
        <v>0</v>
      </c>
      <c r="G166" s="75">
        <v>0</v>
      </c>
      <c r="H166" s="75">
        <v>0</v>
      </c>
      <c r="I166" s="75">
        <v>0</v>
      </c>
    </row>
    <row r="167" spans="1:9" x14ac:dyDescent="0.25">
      <c r="A167" s="176" t="s">
        <v>123</v>
      </c>
      <c r="B167" s="177"/>
      <c r="C167" s="178"/>
      <c r="D167" s="62" t="s">
        <v>124</v>
      </c>
      <c r="E167" s="75">
        <f>E168</f>
        <v>27666.57</v>
      </c>
      <c r="F167" s="75">
        <v>0</v>
      </c>
      <c r="G167" s="75">
        <v>0</v>
      </c>
      <c r="H167" s="75">
        <v>0</v>
      </c>
      <c r="I167" s="75">
        <v>0</v>
      </c>
    </row>
    <row r="168" spans="1:9" x14ac:dyDescent="0.25">
      <c r="A168" s="179">
        <v>3</v>
      </c>
      <c r="B168" s="180"/>
      <c r="C168" s="181"/>
      <c r="D168" s="63" t="s">
        <v>10</v>
      </c>
      <c r="E168" s="75">
        <f>E169+E176</f>
        <v>27666.57</v>
      </c>
      <c r="F168" s="75">
        <v>0</v>
      </c>
      <c r="G168" s="75">
        <v>0</v>
      </c>
      <c r="H168" s="75">
        <v>0</v>
      </c>
      <c r="I168" s="75">
        <v>0</v>
      </c>
    </row>
    <row r="169" spans="1:9" x14ac:dyDescent="0.25">
      <c r="A169" s="182">
        <v>31</v>
      </c>
      <c r="B169" s="183"/>
      <c r="C169" s="184"/>
      <c r="D169" s="63" t="s">
        <v>11</v>
      </c>
      <c r="E169" s="75">
        <f>E170+E172+E174</f>
        <v>25802.03</v>
      </c>
      <c r="F169" s="75">
        <v>0</v>
      </c>
      <c r="G169" s="75">
        <v>0</v>
      </c>
      <c r="H169" s="75">
        <v>0</v>
      </c>
      <c r="I169" s="75">
        <v>0</v>
      </c>
    </row>
    <row r="170" spans="1:9" hidden="1" x14ac:dyDescent="0.25">
      <c r="A170" s="64">
        <v>311</v>
      </c>
      <c r="B170" s="65"/>
      <c r="C170" s="66"/>
      <c r="D170" s="63" t="s">
        <v>125</v>
      </c>
      <c r="E170" s="75">
        <f>E171</f>
        <v>21556.92</v>
      </c>
      <c r="F170" s="75">
        <v>0</v>
      </c>
      <c r="G170" s="75">
        <v>0</v>
      </c>
      <c r="H170" s="75">
        <v>0</v>
      </c>
      <c r="I170" s="75">
        <v>0</v>
      </c>
    </row>
    <row r="171" spans="1:9" hidden="1" x14ac:dyDescent="0.25">
      <c r="A171" s="64">
        <v>3111</v>
      </c>
      <c r="B171" s="65"/>
      <c r="C171" s="66"/>
      <c r="D171" s="63" t="s">
        <v>126</v>
      </c>
      <c r="E171" s="75">
        <v>21556.92</v>
      </c>
      <c r="F171" s="75">
        <v>0</v>
      </c>
      <c r="G171" s="75">
        <v>0</v>
      </c>
      <c r="H171" s="75">
        <v>0</v>
      </c>
      <c r="I171" s="75">
        <v>0</v>
      </c>
    </row>
    <row r="172" spans="1:9" ht="14.25" hidden="1" customHeight="1" x14ac:dyDescent="0.25">
      <c r="A172" s="64">
        <v>312</v>
      </c>
      <c r="B172" s="65"/>
      <c r="C172" s="66"/>
      <c r="D172" s="63" t="s">
        <v>146</v>
      </c>
      <c r="E172" s="75">
        <f>E173</f>
        <v>1785</v>
      </c>
      <c r="F172" s="75">
        <v>0</v>
      </c>
      <c r="G172" s="75">
        <v>0</v>
      </c>
      <c r="H172" s="75">
        <v>0</v>
      </c>
      <c r="I172" s="75">
        <v>0</v>
      </c>
    </row>
    <row r="173" spans="1:9" ht="15.75" hidden="1" customHeight="1" x14ac:dyDescent="0.25">
      <c r="A173" s="64">
        <v>3121</v>
      </c>
      <c r="B173" s="65"/>
      <c r="C173" s="66"/>
      <c r="D173" s="63" t="s">
        <v>146</v>
      </c>
      <c r="E173" s="75">
        <v>1785</v>
      </c>
      <c r="F173" s="75">
        <v>0</v>
      </c>
      <c r="G173" s="75">
        <v>0</v>
      </c>
      <c r="H173" s="75">
        <v>0</v>
      </c>
      <c r="I173" s="75">
        <v>0</v>
      </c>
    </row>
    <row r="174" spans="1:9" hidden="1" x14ac:dyDescent="0.25">
      <c r="A174" s="64">
        <v>313</v>
      </c>
      <c r="B174" s="65"/>
      <c r="C174" s="66"/>
      <c r="D174" s="63" t="s">
        <v>127</v>
      </c>
      <c r="E174" s="75">
        <f>E175</f>
        <v>2460.11</v>
      </c>
      <c r="F174" s="75">
        <v>0</v>
      </c>
      <c r="G174" s="75">
        <v>0</v>
      </c>
      <c r="H174" s="75">
        <v>0</v>
      </c>
      <c r="I174" s="75">
        <v>0</v>
      </c>
    </row>
    <row r="175" spans="1:9" hidden="1" x14ac:dyDescent="0.25">
      <c r="A175" s="64">
        <v>3132</v>
      </c>
      <c r="B175" s="65"/>
      <c r="C175" s="66"/>
      <c r="D175" s="63" t="s">
        <v>128</v>
      </c>
      <c r="E175" s="75">
        <v>2460.11</v>
      </c>
      <c r="F175" s="75">
        <v>0</v>
      </c>
      <c r="G175" s="75">
        <v>0</v>
      </c>
      <c r="H175" s="75">
        <v>0</v>
      </c>
      <c r="I175" s="75">
        <v>0</v>
      </c>
    </row>
    <row r="176" spans="1:9" x14ac:dyDescent="0.25">
      <c r="A176" s="182">
        <v>32</v>
      </c>
      <c r="B176" s="183"/>
      <c r="C176" s="184"/>
      <c r="D176" s="63" t="s">
        <v>22</v>
      </c>
      <c r="E176" s="75">
        <f>E177</f>
        <v>1864.54</v>
      </c>
      <c r="F176" s="75">
        <v>0</v>
      </c>
      <c r="G176" s="75">
        <v>0</v>
      </c>
      <c r="H176" s="75">
        <v>0</v>
      </c>
      <c r="I176" s="75">
        <v>0</v>
      </c>
    </row>
    <row r="177" spans="1:9" hidden="1" x14ac:dyDescent="0.25">
      <c r="A177" s="64">
        <v>321</v>
      </c>
      <c r="B177" s="65"/>
      <c r="C177" s="66"/>
      <c r="D177" s="63" t="s">
        <v>129</v>
      </c>
      <c r="E177" s="75">
        <f>E178+E179</f>
        <v>1864.54</v>
      </c>
      <c r="F177" s="75">
        <v>0</v>
      </c>
      <c r="G177" s="75">
        <v>0</v>
      </c>
      <c r="H177" s="75">
        <v>0</v>
      </c>
      <c r="I177" s="75">
        <v>0</v>
      </c>
    </row>
    <row r="178" spans="1:9" hidden="1" x14ac:dyDescent="0.25">
      <c r="A178" s="64">
        <v>3211</v>
      </c>
      <c r="B178" s="65"/>
      <c r="C178" s="66"/>
      <c r="D178" s="63" t="s">
        <v>73</v>
      </c>
      <c r="E178" s="75">
        <v>127.21</v>
      </c>
      <c r="F178" s="75">
        <v>0</v>
      </c>
      <c r="G178" s="75">
        <v>0</v>
      </c>
      <c r="H178" s="75">
        <v>0</v>
      </c>
      <c r="I178" s="75">
        <v>0</v>
      </c>
    </row>
    <row r="179" spans="1:9" ht="25.5" hidden="1" x14ac:dyDescent="0.25">
      <c r="A179" s="64">
        <v>3212</v>
      </c>
      <c r="B179" s="65"/>
      <c r="C179" s="66"/>
      <c r="D179" s="63" t="s">
        <v>224</v>
      </c>
      <c r="E179" s="75">
        <v>1737.33</v>
      </c>
      <c r="F179" s="76">
        <v>0</v>
      </c>
      <c r="G179" s="76">
        <v>0</v>
      </c>
      <c r="H179" s="76">
        <v>0</v>
      </c>
      <c r="I179" s="76">
        <v>0</v>
      </c>
    </row>
    <row r="180" spans="1:9" x14ac:dyDescent="0.25">
      <c r="A180" s="64"/>
      <c r="B180" s="65"/>
      <c r="C180" s="66"/>
      <c r="D180" s="63"/>
      <c r="E180" s="75"/>
      <c r="F180" s="76"/>
      <c r="G180" s="76"/>
      <c r="H180" s="76"/>
      <c r="I180" s="76"/>
    </row>
    <row r="181" spans="1:9" ht="26.25" customHeight="1" x14ac:dyDescent="0.25">
      <c r="A181" s="173" t="s">
        <v>130</v>
      </c>
      <c r="B181" s="174" t="s">
        <v>111</v>
      </c>
      <c r="C181" s="175"/>
      <c r="D181" s="61" t="s">
        <v>131</v>
      </c>
      <c r="E181" s="75">
        <f>E182+E195</f>
        <v>15123.339999999998</v>
      </c>
      <c r="F181" s="75">
        <f>F182+F195</f>
        <v>42190</v>
      </c>
      <c r="G181" s="75">
        <v>0</v>
      </c>
      <c r="H181" s="75">
        <v>0</v>
      </c>
      <c r="I181" s="75">
        <v>0</v>
      </c>
    </row>
    <row r="182" spans="1:9" ht="15" customHeight="1" x14ac:dyDescent="0.25">
      <c r="A182" s="176" t="s">
        <v>113</v>
      </c>
      <c r="B182" s="177"/>
      <c r="C182" s="178"/>
      <c r="D182" s="62" t="s">
        <v>107</v>
      </c>
      <c r="E182" s="75">
        <f>E183</f>
        <v>2271.91</v>
      </c>
      <c r="F182" s="75">
        <f>F183</f>
        <v>7740</v>
      </c>
      <c r="G182" s="75">
        <v>0</v>
      </c>
      <c r="H182" s="75">
        <v>0</v>
      </c>
      <c r="I182" s="75">
        <v>0</v>
      </c>
    </row>
    <row r="183" spans="1:9" x14ac:dyDescent="0.25">
      <c r="A183" s="179">
        <v>3</v>
      </c>
      <c r="B183" s="180"/>
      <c r="C183" s="181"/>
      <c r="D183" s="63" t="s">
        <v>10</v>
      </c>
      <c r="E183" s="75">
        <f>E184+E191</f>
        <v>2271.91</v>
      </c>
      <c r="F183" s="75">
        <f>F184+F191</f>
        <v>7740</v>
      </c>
      <c r="G183" s="75">
        <v>0</v>
      </c>
      <c r="H183" s="75">
        <v>0</v>
      </c>
      <c r="I183" s="75">
        <v>0</v>
      </c>
    </row>
    <row r="184" spans="1:9" x14ac:dyDescent="0.25">
      <c r="A184" s="182">
        <v>31</v>
      </c>
      <c r="B184" s="183"/>
      <c r="C184" s="184"/>
      <c r="D184" s="63" t="s">
        <v>11</v>
      </c>
      <c r="E184" s="75">
        <f>E185+E187+E189</f>
        <v>2129.25</v>
      </c>
      <c r="F184" s="75">
        <f>F185+F187+F189</f>
        <v>7300</v>
      </c>
      <c r="G184" s="75">
        <v>0</v>
      </c>
      <c r="H184" s="75">
        <v>0</v>
      </c>
      <c r="I184" s="75">
        <v>0</v>
      </c>
    </row>
    <row r="185" spans="1:9" hidden="1" x14ac:dyDescent="0.25">
      <c r="A185" s="64">
        <v>311</v>
      </c>
      <c r="B185" s="65"/>
      <c r="C185" s="66"/>
      <c r="D185" s="63" t="s">
        <v>125</v>
      </c>
      <c r="E185" s="75">
        <f>E186</f>
        <v>1544.98</v>
      </c>
      <c r="F185" s="76">
        <f>F186</f>
        <v>5750</v>
      </c>
      <c r="G185" s="75">
        <v>0</v>
      </c>
      <c r="H185" s="75">
        <v>0</v>
      </c>
      <c r="I185" s="75">
        <v>0</v>
      </c>
    </row>
    <row r="186" spans="1:9" hidden="1" x14ac:dyDescent="0.25">
      <c r="A186" s="64">
        <v>3111</v>
      </c>
      <c r="B186" s="65"/>
      <c r="C186" s="66"/>
      <c r="D186" s="63" t="s">
        <v>126</v>
      </c>
      <c r="E186" s="75">
        <v>1544.98</v>
      </c>
      <c r="F186" s="76">
        <v>5750</v>
      </c>
      <c r="G186" s="75">
        <v>0</v>
      </c>
      <c r="H186" s="75">
        <v>0</v>
      </c>
      <c r="I186" s="75">
        <v>0</v>
      </c>
    </row>
    <row r="187" spans="1:9" hidden="1" x14ac:dyDescent="0.25">
      <c r="A187" s="64">
        <v>312</v>
      </c>
      <c r="B187" s="65"/>
      <c r="C187" s="66"/>
      <c r="D187" s="63" t="s">
        <v>146</v>
      </c>
      <c r="E187" s="75">
        <f>E188</f>
        <v>330</v>
      </c>
      <c r="F187" s="76">
        <f>F188</f>
        <v>600</v>
      </c>
      <c r="G187" s="75">
        <v>0</v>
      </c>
      <c r="H187" s="75">
        <v>0</v>
      </c>
      <c r="I187" s="75">
        <v>0</v>
      </c>
    </row>
    <row r="188" spans="1:9" hidden="1" x14ac:dyDescent="0.25">
      <c r="A188" s="64">
        <v>3121</v>
      </c>
      <c r="B188" s="65"/>
      <c r="C188" s="66"/>
      <c r="D188" s="63" t="s">
        <v>146</v>
      </c>
      <c r="E188" s="75">
        <v>330</v>
      </c>
      <c r="F188" s="76">
        <v>600</v>
      </c>
      <c r="G188" s="75">
        <v>0</v>
      </c>
      <c r="H188" s="75">
        <v>0</v>
      </c>
      <c r="I188" s="75">
        <v>0</v>
      </c>
    </row>
    <row r="189" spans="1:9" hidden="1" x14ac:dyDescent="0.25">
      <c r="A189" s="64">
        <v>313</v>
      </c>
      <c r="B189" s="65"/>
      <c r="C189" s="66"/>
      <c r="D189" s="63" t="s">
        <v>127</v>
      </c>
      <c r="E189" s="75">
        <f>E190</f>
        <v>254.27</v>
      </c>
      <c r="F189" s="76">
        <f>F190</f>
        <v>950</v>
      </c>
      <c r="G189" s="75">
        <v>0</v>
      </c>
      <c r="H189" s="75">
        <v>0</v>
      </c>
      <c r="I189" s="75">
        <v>0</v>
      </c>
    </row>
    <row r="190" spans="1:9" hidden="1" x14ac:dyDescent="0.25">
      <c r="A190" s="64">
        <v>3132</v>
      </c>
      <c r="B190" s="65"/>
      <c r="C190" s="66"/>
      <c r="D190" s="63" t="s">
        <v>128</v>
      </c>
      <c r="E190" s="75">
        <v>254.27</v>
      </c>
      <c r="F190" s="76">
        <v>950</v>
      </c>
      <c r="G190" s="75">
        <v>0</v>
      </c>
      <c r="H190" s="75">
        <v>0</v>
      </c>
      <c r="I190" s="75">
        <v>0</v>
      </c>
    </row>
    <row r="191" spans="1:9" x14ac:dyDescent="0.25">
      <c r="A191" s="182">
        <v>32</v>
      </c>
      <c r="B191" s="183"/>
      <c r="C191" s="184"/>
      <c r="D191" s="63" t="s">
        <v>22</v>
      </c>
      <c r="E191" s="75">
        <f>E192</f>
        <v>142.66</v>
      </c>
      <c r="F191" s="76">
        <f>F192</f>
        <v>440</v>
      </c>
      <c r="G191" s="75">
        <v>0</v>
      </c>
      <c r="H191" s="75">
        <v>0</v>
      </c>
      <c r="I191" s="75">
        <v>0</v>
      </c>
    </row>
    <row r="192" spans="1:9" hidden="1" x14ac:dyDescent="0.25">
      <c r="A192" s="64">
        <v>321</v>
      </c>
      <c r="B192" s="65"/>
      <c r="C192" s="66"/>
      <c r="D192" s="63" t="s">
        <v>129</v>
      </c>
      <c r="E192" s="75">
        <f>E193+E194</f>
        <v>142.66</v>
      </c>
      <c r="F192" s="76">
        <v>440</v>
      </c>
      <c r="G192" s="75">
        <v>0</v>
      </c>
      <c r="H192" s="75">
        <v>0</v>
      </c>
      <c r="I192" s="75">
        <v>0</v>
      </c>
    </row>
    <row r="193" spans="1:9" hidden="1" x14ac:dyDescent="0.25">
      <c r="A193" s="64">
        <v>3211</v>
      </c>
      <c r="B193" s="65"/>
      <c r="C193" s="66"/>
      <c r="D193" s="63" t="s">
        <v>73</v>
      </c>
      <c r="E193" s="75">
        <v>7.98</v>
      </c>
      <c r="F193" s="76">
        <v>90</v>
      </c>
      <c r="G193" s="75">
        <v>0</v>
      </c>
      <c r="H193" s="75">
        <v>0</v>
      </c>
      <c r="I193" s="75">
        <v>0</v>
      </c>
    </row>
    <row r="194" spans="1:9" ht="25.5" hidden="1" x14ac:dyDescent="0.25">
      <c r="A194" s="64">
        <v>3212</v>
      </c>
      <c r="B194" s="65"/>
      <c r="C194" s="66"/>
      <c r="D194" s="63" t="s">
        <v>224</v>
      </c>
      <c r="E194" s="75">
        <v>134.68</v>
      </c>
      <c r="F194" s="76">
        <v>350</v>
      </c>
      <c r="G194" s="75">
        <v>0</v>
      </c>
      <c r="H194" s="75">
        <v>0</v>
      </c>
      <c r="I194" s="75">
        <v>0</v>
      </c>
    </row>
    <row r="195" spans="1:9" x14ac:dyDescent="0.25">
      <c r="A195" s="176" t="s">
        <v>123</v>
      </c>
      <c r="B195" s="177"/>
      <c r="C195" s="178"/>
      <c r="D195" s="62" t="s">
        <v>124</v>
      </c>
      <c r="E195" s="75">
        <f>E196</f>
        <v>12851.429999999998</v>
      </c>
      <c r="F195" s="75">
        <f>F196</f>
        <v>34450</v>
      </c>
      <c r="G195" s="75">
        <v>0</v>
      </c>
      <c r="H195" s="75">
        <v>0</v>
      </c>
      <c r="I195" s="75">
        <v>0</v>
      </c>
    </row>
    <row r="196" spans="1:9" x14ac:dyDescent="0.25">
      <c r="A196" s="179">
        <v>3</v>
      </c>
      <c r="B196" s="180"/>
      <c r="C196" s="181"/>
      <c r="D196" s="63" t="s">
        <v>10</v>
      </c>
      <c r="E196" s="75">
        <f>E197+E204</f>
        <v>12851.429999999998</v>
      </c>
      <c r="F196" s="75">
        <f>F197+F204</f>
        <v>34450</v>
      </c>
      <c r="G196" s="75">
        <v>0</v>
      </c>
      <c r="H196" s="75">
        <v>0</v>
      </c>
      <c r="I196" s="75">
        <v>0</v>
      </c>
    </row>
    <row r="197" spans="1:9" x14ac:dyDescent="0.25">
      <c r="A197" s="182">
        <v>31</v>
      </c>
      <c r="B197" s="183"/>
      <c r="C197" s="184"/>
      <c r="D197" s="63" t="s">
        <v>11</v>
      </c>
      <c r="E197" s="75">
        <f>E198+E200+E202</f>
        <v>12043.029999999999</v>
      </c>
      <c r="F197" s="75">
        <f>F198+F200+F202</f>
        <v>31750</v>
      </c>
      <c r="G197" s="75">
        <v>0</v>
      </c>
      <c r="H197" s="75">
        <v>0</v>
      </c>
      <c r="I197" s="75">
        <v>0</v>
      </c>
    </row>
    <row r="198" spans="1:9" hidden="1" x14ac:dyDescent="0.25">
      <c r="A198" s="64">
        <v>311</v>
      </c>
      <c r="B198" s="65"/>
      <c r="C198" s="66"/>
      <c r="D198" s="63" t="s">
        <v>125</v>
      </c>
      <c r="E198" s="75">
        <f>E199</f>
        <v>8732.2199999999993</v>
      </c>
      <c r="F198" s="75">
        <f>F199</f>
        <v>24250</v>
      </c>
      <c r="G198" s="75">
        <v>0</v>
      </c>
      <c r="H198" s="75">
        <v>0</v>
      </c>
      <c r="I198" s="75">
        <v>0</v>
      </c>
    </row>
    <row r="199" spans="1:9" hidden="1" x14ac:dyDescent="0.25">
      <c r="A199" s="64">
        <v>3111</v>
      </c>
      <c r="B199" s="65"/>
      <c r="C199" s="66"/>
      <c r="D199" s="63" t="s">
        <v>126</v>
      </c>
      <c r="E199" s="75">
        <v>8732.2199999999993</v>
      </c>
      <c r="F199" s="76">
        <v>24250</v>
      </c>
      <c r="G199" s="75">
        <v>0</v>
      </c>
      <c r="H199" s="75">
        <v>0</v>
      </c>
      <c r="I199" s="75">
        <v>0</v>
      </c>
    </row>
    <row r="200" spans="1:9" ht="14.25" hidden="1" customHeight="1" x14ac:dyDescent="0.25">
      <c r="A200" s="64">
        <v>312</v>
      </c>
      <c r="B200" s="65"/>
      <c r="C200" s="66"/>
      <c r="D200" s="63" t="s">
        <v>146</v>
      </c>
      <c r="E200" s="75">
        <f>E201</f>
        <v>1870</v>
      </c>
      <c r="F200" s="75">
        <f>F201</f>
        <v>3500</v>
      </c>
      <c r="G200" s="75">
        <v>0</v>
      </c>
      <c r="H200" s="75">
        <v>0</v>
      </c>
      <c r="I200" s="75">
        <v>0</v>
      </c>
    </row>
    <row r="201" spans="1:9" hidden="1" x14ac:dyDescent="0.25">
      <c r="A201" s="64">
        <v>3121</v>
      </c>
      <c r="B201" s="65"/>
      <c r="C201" s="66"/>
      <c r="D201" s="63" t="s">
        <v>146</v>
      </c>
      <c r="E201" s="75">
        <v>1870</v>
      </c>
      <c r="F201" s="76">
        <v>3500</v>
      </c>
      <c r="G201" s="75">
        <v>0</v>
      </c>
      <c r="H201" s="75">
        <v>0</v>
      </c>
      <c r="I201" s="75">
        <v>0</v>
      </c>
    </row>
    <row r="202" spans="1:9" hidden="1" x14ac:dyDescent="0.25">
      <c r="A202" s="64">
        <v>313</v>
      </c>
      <c r="B202" s="65"/>
      <c r="C202" s="66"/>
      <c r="D202" s="63" t="s">
        <v>127</v>
      </c>
      <c r="E202" s="75">
        <f>E203</f>
        <v>1440.81</v>
      </c>
      <c r="F202" s="75">
        <f>F203</f>
        <v>4000</v>
      </c>
      <c r="G202" s="75">
        <v>0</v>
      </c>
      <c r="H202" s="75">
        <v>0</v>
      </c>
      <c r="I202" s="75">
        <v>0</v>
      </c>
    </row>
    <row r="203" spans="1:9" hidden="1" x14ac:dyDescent="0.25">
      <c r="A203" s="64">
        <v>3132</v>
      </c>
      <c r="B203" s="65"/>
      <c r="C203" s="66"/>
      <c r="D203" s="63" t="s">
        <v>128</v>
      </c>
      <c r="E203" s="75">
        <v>1440.81</v>
      </c>
      <c r="F203" s="76">
        <v>4000</v>
      </c>
      <c r="G203" s="75">
        <v>0</v>
      </c>
      <c r="H203" s="75">
        <v>0</v>
      </c>
      <c r="I203" s="75">
        <v>0</v>
      </c>
    </row>
    <row r="204" spans="1:9" x14ac:dyDescent="0.25">
      <c r="A204" s="182">
        <v>32</v>
      </c>
      <c r="B204" s="183"/>
      <c r="C204" s="184"/>
      <c r="D204" s="63" t="s">
        <v>22</v>
      </c>
      <c r="E204" s="75">
        <f>E205</f>
        <v>808.4</v>
      </c>
      <c r="F204" s="75">
        <f>F205</f>
        <v>2700</v>
      </c>
      <c r="G204" s="75">
        <v>0</v>
      </c>
      <c r="H204" s="75">
        <v>0</v>
      </c>
      <c r="I204" s="75">
        <v>0</v>
      </c>
    </row>
    <row r="205" spans="1:9" hidden="1" x14ac:dyDescent="0.25">
      <c r="A205" s="64">
        <v>321</v>
      </c>
      <c r="B205" s="65"/>
      <c r="C205" s="66"/>
      <c r="D205" s="63" t="s">
        <v>129</v>
      </c>
      <c r="E205" s="75">
        <f>E206+E207</f>
        <v>808.4</v>
      </c>
      <c r="F205" s="75">
        <f>F206+F207</f>
        <v>2700</v>
      </c>
      <c r="G205" s="75">
        <v>0</v>
      </c>
      <c r="H205" s="75">
        <v>0</v>
      </c>
      <c r="I205" s="75">
        <v>0</v>
      </c>
    </row>
    <row r="206" spans="1:9" hidden="1" x14ac:dyDescent="0.25">
      <c r="A206" s="64">
        <v>3211</v>
      </c>
      <c r="B206" s="65"/>
      <c r="C206" s="66"/>
      <c r="D206" s="63" t="s">
        <v>73</v>
      </c>
      <c r="E206" s="75">
        <v>45.14</v>
      </c>
      <c r="F206" s="76">
        <v>700</v>
      </c>
      <c r="G206" s="75">
        <v>0</v>
      </c>
      <c r="H206" s="75">
        <v>0</v>
      </c>
      <c r="I206" s="75">
        <v>0</v>
      </c>
    </row>
    <row r="207" spans="1:9" ht="25.5" hidden="1" x14ac:dyDescent="0.25">
      <c r="A207" s="64">
        <v>3212</v>
      </c>
      <c r="B207" s="65"/>
      <c r="C207" s="66"/>
      <c r="D207" s="63" t="s">
        <v>224</v>
      </c>
      <c r="E207" s="75">
        <v>763.26</v>
      </c>
      <c r="F207" s="76">
        <v>2000</v>
      </c>
      <c r="G207" s="75">
        <v>0</v>
      </c>
      <c r="H207" s="75">
        <v>0</v>
      </c>
      <c r="I207" s="75">
        <v>0</v>
      </c>
    </row>
    <row r="208" spans="1:9" x14ac:dyDescent="0.25">
      <c r="A208" s="110"/>
      <c r="B208" s="111"/>
      <c r="C208" s="112"/>
      <c r="D208" s="115"/>
      <c r="E208" s="75"/>
      <c r="F208" s="76"/>
      <c r="G208" s="76"/>
      <c r="H208" s="76"/>
      <c r="I208" s="76"/>
    </row>
    <row r="209" spans="1:9" ht="27.75" customHeight="1" x14ac:dyDescent="0.25">
      <c r="A209" s="185" t="s">
        <v>223</v>
      </c>
      <c r="B209" s="186" t="s">
        <v>111</v>
      </c>
      <c r="C209" s="187"/>
      <c r="D209" s="113" t="s">
        <v>284</v>
      </c>
      <c r="E209" s="75">
        <v>0</v>
      </c>
      <c r="F209" s="77">
        <f>F210+F223</f>
        <v>42190</v>
      </c>
      <c r="G209" s="77">
        <f>G210+G223</f>
        <v>56100</v>
      </c>
      <c r="H209" s="77">
        <f>H210+H223</f>
        <v>56100</v>
      </c>
      <c r="I209" s="77">
        <f>I210+I223</f>
        <v>28050</v>
      </c>
    </row>
    <row r="210" spans="1:9" x14ac:dyDescent="0.25">
      <c r="A210" s="176" t="s">
        <v>113</v>
      </c>
      <c r="B210" s="177"/>
      <c r="C210" s="178"/>
      <c r="D210" s="114" t="s">
        <v>107</v>
      </c>
      <c r="E210" s="75">
        <v>0</v>
      </c>
      <c r="F210" s="76">
        <f>F211</f>
        <v>7740</v>
      </c>
      <c r="G210" s="76">
        <f>G211</f>
        <v>14586</v>
      </c>
      <c r="H210" s="76">
        <f>H211</f>
        <v>14586</v>
      </c>
      <c r="I210" s="76">
        <f>I211</f>
        <v>7293</v>
      </c>
    </row>
    <row r="211" spans="1:9" x14ac:dyDescent="0.25">
      <c r="A211" s="179">
        <v>3</v>
      </c>
      <c r="B211" s="180"/>
      <c r="C211" s="181"/>
      <c r="D211" s="115" t="s">
        <v>10</v>
      </c>
      <c r="E211" s="75">
        <v>0</v>
      </c>
      <c r="F211" s="76">
        <f>F212+F219</f>
        <v>7740</v>
      </c>
      <c r="G211" s="76">
        <f>G212+G219</f>
        <v>14586</v>
      </c>
      <c r="H211" s="76">
        <f>H212+H219</f>
        <v>14586</v>
      </c>
      <c r="I211" s="76">
        <f>I212+I219</f>
        <v>7293</v>
      </c>
    </row>
    <row r="212" spans="1:9" x14ac:dyDescent="0.25">
      <c r="A212" s="182">
        <v>31</v>
      </c>
      <c r="B212" s="183"/>
      <c r="C212" s="184"/>
      <c r="D212" s="115" t="s">
        <v>11</v>
      </c>
      <c r="E212" s="75">
        <v>0</v>
      </c>
      <c r="F212" s="76">
        <f>F213+F215+F217</f>
        <v>7300</v>
      </c>
      <c r="G212" s="76">
        <f>G213+G215+G217</f>
        <v>13676</v>
      </c>
      <c r="H212" s="76">
        <f>H213+H215+H217</f>
        <v>13676</v>
      </c>
      <c r="I212" s="76">
        <f>I213+I215+I217</f>
        <v>6838</v>
      </c>
    </row>
    <row r="213" spans="1:9" hidden="1" x14ac:dyDescent="0.25">
      <c r="A213" s="110">
        <v>311</v>
      </c>
      <c r="B213" s="111"/>
      <c r="C213" s="112"/>
      <c r="D213" s="115" t="s">
        <v>125</v>
      </c>
      <c r="E213" s="75">
        <v>0</v>
      </c>
      <c r="F213" s="76">
        <f>F214</f>
        <v>5750</v>
      </c>
      <c r="G213" s="76">
        <f>G214</f>
        <v>10920</v>
      </c>
      <c r="H213" s="76">
        <f>H214</f>
        <v>10920</v>
      </c>
      <c r="I213" s="76">
        <f>I214</f>
        <v>5460</v>
      </c>
    </row>
    <row r="214" spans="1:9" hidden="1" x14ac:dyDescent="0.25">
      <c r="A214" s="110">
        <v>3111</v>
      </c>
      <c r="B214" s="111"/>
      <c r="C214" s="112"/>
      <c r="D214" s="115" t="s">
        <v>126</v>
      </c>
      <c r="E214" s="75">
        <v>0</v>
      </c>
      <c r="F214" s="76">
        <v>5750</v>
      </c>
      <c r="G214" s="76">
        <v>10920</v>
      </c>
      <c r="H214" s="76">
        <v>10920</v>
      </c>
      <c r="I214" s="76">
        <v>5460</v>
      </c>
    </row>
    <row r="215" spans="1:9" hidden="1" x14ac:dyDescent="0.25">
      <c r="A215" s="110">
        <v>312</v>
      </c>
      <c r="B215" s="111"/>
      <c r="C215" s="112"/>
      <c r="D215" s="115" t="s">
        <v>146</v>
      </c>
      <c r="E215" s="75">
        <v>0</v>
      </c>
      <c r="F215" s="76">
        <f>F216</f>
        <v>600</v>
      </c>
      <c r="G215" s="76">
        <f>G216</f>
        <v>936</v>
      </c>
      <c r="H215" s="76">
        <f>H216</f>
        <v>936</v>
      </c>
      <c r="I215" s="76">
        <f>I216</f>
        <v>468</v>
      </c>
    </row>
    <row r="216" spans="1:9" hidden="1" x14ac:dyDescent="0.25">
      <c r="A216" s="110">
        <v>3121</v>
      </c>
      <c r="B216" s="111"/>
      <c r="C216" s="112"/>
      <c r="D216" s="115" t="s">
        <v>146</v>
      </c>
      <c r="E216" s="75">
        <v>0</v>
      </c>
      <c r="F216" s="76">
        <v>600</v>
      </c>
      <c r="G216" s="76">
        <v>936</v>
      </c>
      <c r="H216" s="76">
        <v>936</v>
      </c>
      <c r="I216" s="76">
        <v>468</v>
      </c>
    </row>
    <row r="217" spans="1:9" hidden="1" x14ac:dyDescent="0.25">
      <c r="A217" s="110">
        <v>313</v>
      </c>
      <c r="B217" s="111"/>
      <c r="C217" s="112"/>
      <c r="D217" s="115" t="s">
        <v>127</v>
      </c>
      <c r="E217" s="75">
        <v>0</v>
      </c>
      <c r="F217" s="76">
        <f>F218</f>
        <v>950</v>
      </c>
      <c r="G217" s="76">
        <f>G218</f>
        <v>1820</v>
      </c>
      <c r="H217" s="76">
        <f>H218</f>
        <v>1820</v>
      </c>
      <c r="I217" s="76">
        <f>I218</f>
        <v>910</v>
      </c>
    </row>
    <row r="218" spans="1:9" hidden="1" x14ac:dyDescent="0.25">
      <c r="A218" s="110">
        <v>3132</v>
      </c>
      <c r="B218" s="111"/>
      <c r="C218" s="112"/>
      <c r="D218" s="115" t="s">
        <v>128</v>
      </c>
      <c r="E218" s="75">
        <v>0</v>
      </c>
      <c r="F218" s="76">
        <v>950</v>
      </c>
      <c r="G218" s="76">
        <v>1820</v>
      </c>
      <c r="H218" s="76">
        <v>1820</v>
      </c>
      <c r="I218" s="76">
        <v>910</v>
      </c>
    </row>
    <row r="219" spans="1:9" x14ac:dyDescent="0.25">
      <c r="A219" s="182">
        <v>32</v>
      </c>
      <c r="B219" s="183"/>
      <c r="C219" s="184"/>
      <c r="D219" s="115" t="s">
        <v>22</v>
      </c>
      <c r="E219" s="75">
        <v>0</v>
      </c>
      <c r="F219" s="76">
        <f>F220</f>
        <v>440</v>
      </c>
      <c r="G219" s="76">
        <f>G220</f>
        <v>910</v>
      </c>
      <c r="H219" s="76">
        <f>H220</f>
        <v>910</v>
      </c>
      <c r="I219" s="76">
        <f>I220</f>
        <v>455</v>
      </c>
    </row>
    <row r="220" spans="1:9" hidden="1" x14ac:dyDescent="0.25">
      <c r="A220" s="110">
        <v>321</v>
      </c>
      <c r="B220" s="111"/>
      <c r="C220" s="112"/>
      <c r="D220" s="115" t="s">
        <v>129</v>
      </c>
      <c r="E220" s="75">
        <v>0</v>
      </c>
      <c r="F220" s="76">
        <f>F221+F222</f>
        <v>440</v>
      </c>
      <c r="G220" s="76">
        <f>G221+G222</f>
        <v>910</v>
      </c>
      <c r="H220" s="76">
        <f>H221+H222</f>
        <v>910</v>
      </c>
      <c r="I220" s="76">
        <f>I221+I222</f>
        <v>455</v>
      </c>
    </row>
    <row r="221" spans="1:9" hidden="1" x14ac:dyDescent="0.25">
      <c r="A221" s="110">
        <v>3211</v>
      </c>
      <c r="B221" s="111"/>
      <c r="C221" s="112"/>
      <c r="D221" s="115" t="s">
        <v>73</v>
      </c>
      <c r="E221" s="75">
        <v>0</v>
      </c>
      <c r="F221" s="76">
        <v>90</v>
      </c>
      <c r="G221" s="76">
        <v>130</v>
      </c>
      <c r="H221" s="76">
        <v>130</v>
      </c>
      <c r="I221" s="76">
        <v>65</v>
      </c>
    </row>
    <row r="222" spans="1:9" ht="25.5" hidden="1" x14ac:dyDescent="0.25">
      <c r="A222" s="110">
        <v>3212</v>
      </c>
      <c r="B222" s="111"/>
      <c r="C222" s="112"/>
      <c r="D222" s="115" t="s">
        <v>224</v>
      </c>
      <c r="E222" s="75">
        <v>0</v>
      </c>
      <c r="F222" s="76">
        <v>350</v>
      </c>
      <c r="G222" s="76">
        <v>780</v>
      </c>
      <c r="H222" s="76">
        <v>780</v>
      </c>
      <c r="I222" s="76">
        <v>390</v>
      </c>
    </row>
    <row r="223" spans="1:9" x14ac:dyDescent="0.25">
      <c r="A223" s="176" t="s">
        <v>123</v>
      </c>
      <c r="B223" s="177"/>
      <c r="C223" s="178"/>
      <c r="D223" s="114" t="s">
        <v>124</v>
      </c>
      <c r="E223" s="75">
        <v>0</v>
      </c>
      <c r="F223" s="76">
        <f t="shared" ref="F223:I223" si="77">F224</f>
        <v>34450</v>
      </c>
      <c r="G223" s="76">
        <f t="shared" si="77"/>
        <v>41514</v>
      </c>
      <c r="H223" s="76">
        <f t="shared" si="77"/>
        <v>41514</v>
      </c>
      <c r="I223" s="76">
        <f t="shared" si="77"/>
        <v>20757</v>
      </c>
    </row>
    <row r="224" spans="1:9" x14ac:dyDescent="0.25">
      <c r="A224" s="179">
        <v>3</v>
      </c>
      <c r="B224" s="180"/>
      <c r="C224" s="181"/>
      <c r="D224" s="115" t="s">
        <v>10</v>
      </c>
      <c r="E224" s="75">
        <v>0</v>
      </c>
      <c r="F224" s="76">
        <f>F225+F232</f>
        <v>34450</v>
      </c>
      <c r="G224" s="76">
        <f>G225+G232</f>
        <v>41514</v>
      </c>
      <c r="H224" s="76">
        <f>H225+H232</f>
        <v>41514</v>
      </c>
      <c r="I224" s="76">
        <f>I225+I232</f>
        <v>20757</v>
      </c>
    </row>
    <row r="225" spans="1:9" x14ac:dyDescent="0.25">
      <c r="A225" s="182">
        <v>31</v>
      </c>
      <c r="B225" s="183"/>
      <c r="C225" s="184"/>
      <c r="D225" s="115" t="s">
        <v>11</v>
      </c>
      <c r="E225" s="75">
        <v>0</v>
      </c>
      <c r="F225" s="76">
        <f>F226+F229+F230</f>
        <v>31750</v>
      </c>
      <c r="G225" s="76">
        <f>G226+G229+G230</f>
        <v>38924</v>
      </c>
      <c r="H225" s="76">
        <f>H226+H229+H230</f>
        <v>38924</v>
      </c>
      <c r="I225" s="76">
        <f>I226+I229+I230</f>
        <v>19462</v>
      </c>
    </row>
    <row r="226" spans="1:9" hidden="1" x14ac:dyDescent="0.25">
      <c r="A226" s="110">
        <v>311</v>
      </c>
      <c r="B226" s="111"/>
      <c r="C226" s="112"/>
      <c r="D226" s="115" t="s">
        <v>125</v>
      </c>
      <c r="E226" s="75">
        <v>0</v>
      </c>
      <c r="F226" s="76">
        <f t="shared" ref="F226:I226" si="78">F227</f>
        <v>24250</v>
      </c>
      <c r="G226" s="76">
        <f t="shared" si="78"/>
        <v>31080</v>
      </c>
      <c r="H226" s="76">
        <f t="shared" si="78"/>
        <v>31080</v>
      </c>
      <c r="I226" s="76">
        <f t="shared" si="78"/>
        <v>15540</v>
      </c>
    </row>
    <row r="227" spans="1:9" hidden="1" x14ac:dyDescent="0.25">
      <c r="A227" s="110">
        <v>3111</v>
      </c>
      <c r="B227" s="111"/>
      <c r="C227" s="112"/>
      <c r="D227" s="115" t="s">
        <v>126</v>
      </c>
      <c r="E227" s="75">
        <v>0</v>
      </c>
      <c r="F227" s="76">
        <v>24250</v>
      </c>
      <c r="G227" s="76">
        <v>31080</v>
      </c>
      <c r="H227" s="76">
        <v>31080</v>
      </c>
      <c r="I227" s="76">
        <v>15540</v>
      </c>
    </row>
    <row r="228" spans="1:9" hidden="1" x14ac:dyDescent="0.25">
      <c r="A228" s="110">
        <v>312</v>
      </c>
      <c r="B228" s="111"/>
      <c r="C228" s="112"/>
      <c r="D228" s="115" t="s">
        <v>146</v>
      </c>
      <c r="E228" s="75">
        <v>0</v>
      </c>
      <c r="F228" s="76">
        <f>F229</f>
        <v>3500</v>
      </c>
      <c r="G228" s="76">
        <f>G229</f>
        <v>2664</v>
      </c>
      <c r="H228" s="76">
        <f>H229</f>
        <v>2664</v>
      </c>
      <c r="I228" s="76">
        <f>I229</f>
        <v>1332</v>
      </c>
    </row>
    <row r="229" spans="1:9" ht="13.5" hidden="1" customHeight="1" x14ac:dyDescent="0.25">
      <c r="A229" s="110">
        <v>3121</v>
      </c>
      <c r="B229" s="111"/>
      <c r="C229" s="112"/>
      <c r="D229" s="115" t="s">
        <v>146</v>
      </c>
      <c r="E229" s="75">
        <v>0</v>
      </c>
      <c r="F229" s="76">
        <v>3500</v>
      </c>
      <c r="G229" s="76">
        <v>2664</v>
      </c>
      <c r="H229" s="76">
        <v>2664</v>
      </c>
      <c r="I229" s="76">
        <v>1332</v>
      </c>
    </row>
    <row r="230" spans="1:9" hidden="1" x14ac:dyDescent="0.25">
      <c r="A230" s="110">
        <v>313</v>
      </c>
      <c r="B230" s="111"/>
      <c r="C230" s="112"/>
      <c r="D230" s="115" t="s">
        <v>127</v>
      </c>
      <c r="E230" s="75">
        <v>0</v>
      </c>
      <c r="F230" s="76">
        <f t="shared" ref="F230:I230" si="79">F231</f>
        <v>4000</v>
      </c>
      <c r="G230" s="76">
        <f t="shared" si="79"/>
        <v>5180</v>
      </c>
      <c r="H230" s="76">
        <f t="shared" si="79"/>
        <v>5180</v>
      </c>
      <c r="I230" s="76">
        <f t="shared" si="79"/>
        <v>2590</v>
      </c>
    </row>
    <row r="231" spans="1:9" ht="14.25" hidden="1" customHeight="1" x14ac:dyDescent="0.25">
      <c r="A231" s="110">
        <v>3132</v>
      </c>
      <c r="B231" s="111"/>
      <c r="C231" s="112"/>
      <c r="D231" s="115" t="s">
        <v>128</v>
      </c>
      <c r="E231" s="75">
        <v>0</v>
      </c>
      <c r="F231" s="76">
        <v>4000</v>
      </c>
      <c r="G231" s="76">
        <v>5180</v>
      </c>
      <c r="H231" s="76">
        <v>5180</v>
      </c>
      <c r="I231" s="76">
        <v>2590</v>
      </c>
    </row>
    <row r="232" spans="1:9" x14ac:dyDescent="0.25">
      <c r="A232" s="182">
        <v>32</v>
      </c>
      <c r="B232" s="183"/>
      <c r="C232" s="184"/>
      <c r="D232" s="115" t="s">
        <v>22</v>
      </c>
      <c r="E232" s="75">
        <v>0</v>
      </c>
      <c r="F232" s="76">
        <f>F233</f>
        <v>2700</v>
      </c>
      <c r="G232" s="76">
        <f>G233</f>
        <v>2590</v>
      </c>
      <c r="H232" s="76">
        <f>H233</f>
        <v>2590</v>
      </c>
      <c r="I232" s="76">
        <f>I233</f>
        <v>1295</v>
      </c>
    </row>
    <row r="233" spans="1:9" hidden="1" x14ac:dyDescent="0.25">
      <c r="A233" s="110">
        <v>321</v>
      </c>
      <c r="B233" s="111"/>
      <c r="C233" s="112"/>
      <c r="D233" s="115" t="s">
        <v>129</v>
      </c>
      <c r="E233" s="75">
        <v>0</v>
      </c>
      <c r="F233" s="76">
        <f>F234+F235</f>
        <v>2700</v>
      </c>
      <c r="G233" s="76">
        <f>G234+G235</f>
        <v>2590</v>
      </c>
      <c r="H233" s="76">
        <f>H234+H235</f>
        <v>2590</v>
      </c>
      <c r="I233" s="76">
        <f>I234+I235</f>
        <v>1295</v>
      </c>
    </row>
    <row r="234" spans="1:9" hidden="1" x14ac:dyDescent="0.25">
      <c r="A234" s="110">
        <v>3211</v>
      </c>
      <c r="B234" s="111"/>
      <c r="C234" s="112"/>
      <c r="D234" s="115" t="s">
        <v>73</v>
      </c>
      <c r="E234" s="75">
        <v>0</v>
      </c>
      <c r="F234" s="76">
        <v>700</v>
      </c>
      <c r="G234" s="76">
        <v>370</v>
      </c>
      <c r="H234" s="76">
        <v>370</v>
      </c>
      <c r="I234" s="76">
        <v>185</v>
      </c>
    </row>
    <row r="235" spans="1:9" ht="25.5" hidden="1" x14ac:dyDescent="0.25">
      <c r="A235" s="110">
        <v>3212</v>
      </c>
      <c r="B235" s="111"/>
      <c r="C235" s="112"/>
      <c r="D235" s="115" t="s">
        <v>224</v>
      </c>
      <c r="E235" s="75">
        <v>0</v>
      </c>
      <c r="F235" s="76">
        <v>2000</v>
      </c>
      <c r="G235" s="76">
        <v>2220</v>
      </c>
      <c r="H235" s="76">
        <v>2220</v>
      </c>
      <c r="I235" s="76">
        <v>1110</v>
      </c>
    </row>
    <row r="236" spans="1:9" x14ac:dyDescent="0.25">
      <c r="A236" s="119"/>
      <c r="B236" s="120"/>
      <c r="C236" s="121"/>
      <c r="D236" s="118"/>
      <c r="E236" s="75"/>
      <c r="F236" s="76"/>
      <c r="G236" s="76"/>
      <c r="H236" s="76"/>
      <c r="I236" s="76"/>
    </row>
    <row r="237" spans="1:9" ht="25.5" customHeight="1" x14ac:dyDescent="0.25">
      <c r="A237" s="185" t="s">
        <v>287</v>
      </c>
      <c r="B237" s="186" t="s">
        <v>111</v>
      </c>
      <c r="C237" s="187"/>
      <c r="D237" s="116" t="s">
        <v>285</v>
      </c>
      <c r="E237" s="76">
        <v>0</v>
      </c>
      <c r="F237" s="76">
        <v>0</v>
      </c>
      <c r="G237" s="76">
        <v>0</v>
      </c>
      <c r="H237" s="76">
        <v>0</v>
      </c>
      <c r="I237" s="77">
        <f>I238+I251</f>
        <v>28050</v>
      </c>
    </row>
    <row r="238" spans="1:9" x14ac:dyDescent="0.25">
      <c r="A238" s="176" t="s">
        <v>113</v>
      </c>
      <c r="B238" s="177"/>
      <c r="C238" s="178"/>
      <c r="D238" s="117" t="s">
        <v>107</v>
      </c>
      <c r="E238" s="76">
        <v>0</v>
      </c>
      <c r="F238" s="76">
        <v>0</v>
      </c>
      <c r="G238" s="76">
        <v>0</v>
      </c>
      <c r="H238" s="76">
        <v>0</v>
      </c>
      <c r="I238" s="76">
        <f>I239</f>
        <v>7293</v>
      </c>
    </row>
    <row r="239" spans="1:9" x14ac:dyDescent="0.25">
      <c r="A239" s="179">
        <v>3</v>
      </c>
      <c r="B239" s="180"/>
      <c r="C239" s="181"/>
      <c r="D239" s="118" t="s">
        <v>10</v>
      </c>
      <c r="E239" s="76">
        <v>0</v>
      </c>
      <c r="F239" s="76">
        <v>0</v>
      </c>
      <c r="G239" s="76">
        <v>0</v>
      </c>
      <c r="H239" s="76">
        <v>0</v>
      </c>
      <c r="I239" s="76">
        <f>I240+I247</f>
        <v>7293</v>
      </c>
    </row>
    <row r="240" spans="1:9" x14ac:dyDescent="0.25">
      <c r="A240" s="182">
        <v>31</v>
      </c>
      <c r="B240" s="183"/>
      <c r="C240" s="184"/>
      <c r="D240" s="118" t="s">
        <v>11</v>
      </c>
      <c r="E240" s="76">
        <v>0</v>
      </c>
      <c r="F240" s="76">
        <v>0</v>
      </c>
      <c r="G240" s="76">
        <v>0</v>
      </c>
      <c r="H240" s="76">
        <v>0</v>
      </c>
      <c r="I240" s="76">
        <f>I241+I243+I245</f>
        <v>6838</v>
      </c>
    </row>
    <row r="241" spans="1:9" hidden="1" x14ac:dyDescent="0.25">
      <c r="A241" s="119">
        <v>311</v>
      </c>
      <c r="B241" s="120"/>
      <c r="C241" s="121"/>
      <c r="D241" s="118" t="s">
        <v>125</v>
      </c>
      <c r="E241" s="76">
        <v>0</v>
      </c>
      <c r="F241" s="76">
        <v>0</v>
      </c>
      <c r="G241" s="76">
        <v>0</v>
      </c>
      <c r="H241" s="76">
        <v>0</v>
      </c>
      <c r="I241" s="76">
        <f>I242</f>
        <v>5460</v>
      </c>
    </row>
    <row r="242" spans="1:9" hidden="1" x14ac:dyDescent="0.25">
      <c r="A242" s="119">
        <v>3111</v>
      </c>
      <c r="B242" s="120"/>
      <c r="C242" s="121"/>
      <c r="D242" s="118" t="s">
        <v>126</v>
      </c>
      <c r="E242" s="76">
        <v>0</v>
      </c>
      <c r="F242" s="76">
        <v>0</v>
      </c>
      <c r="G242" s="76">
        <v>0</v>
      </c>
      <c r="H242" s="76">
        <v>0</v>
      </c>
      <c r="I242" s="76">
        <v>5460</v>
      </c>
    </row>
    <row r="243" spans="1:9" hidden="1" x14ac:dyDescent="0.25">
      <c r="A243" s="119">
        <v>312</v>
      </c>
      <c r="B243" s="120"/>
      <c r="C243" s="121"/>
      <c r="D243" s="118" t="s">
        <v>146</v>
      </c>
      <c r="E243" s="76">
        <v>0</v>
      </c>
      <c r="F243" s="76">
        <v>0</v>
      </c>
      <c r="G243" s="76">
        <v>0</v>
      </c>
      <c r="H243" s="76">
        <v>0</v>
      </c>
      <c r="I243" s="76">
        <f>I244</f>
        <v>468</v>
      </c>
    </row>
    <row r="244" spans="1:9" hidden="1" x14ac:dyDescent="0.25">
      <c r="A244" s="119">
        <v>3121</v>
      </c>
      <c r="B244" s="120"/>
      <c r="C244" s="121"/>
      <c r="D244" s="118" t="s">
        <v>146</v>
      </c>
      <c r="E244" s="76">
        <v>0</v>
      </c>
      <c r="F244" s="76">
        <v>0</v>
      </c>
      <c r="G244" s="76">
        <v>0</v>
      </c>
      <c r="H244" s="76">
        <v>0</v>
      </c>
      <c r="I244" s="76">
        <v>468</v>
      </c>
    </row>
    <row r="245" spans="1:9" hidden="1" x14ac:dyDescent="0.25">
      <c r="A245" s="119">
        <v>313</v>
      </c>
      <c r="B245" s="120"/>
      <c r="C245" s="121"/>
      <c r="D245" s="118" t="s">
        <v>127</v>
      </c>
      <c r="E245" s="76">
        <v>0</v>
      </c>
      <c r="F245" s="76">
        <v>0</v>
      </c>
      <c r="G245" s="76">
        <v>0</v>
      </c>
      <c r="H245" s="76">
        <v>0</v>
      </c>
      <c r="I245" s="76">
        <f>I246</f>
        <v>910</v>
      </c>
    </row>
    <row r="246" spans="1:9" hidden="1" x14ac:dyDescent="0.25">
      <c r="A246" s="119">
        <v>3132</v>
      </c>
      <c r="B246" s="120"/>
      <c r="C246" s="121"/>
      <c r="D246" s="118" t="s">
        <v>128</v>
      </c>
      <c r="E246" s="76">
        <v>0</v>
      </c>
      <c r="F246" s="76">
        <v>0</v>
      </c>
      <c r="G246" s="76">
        <v>0</v>
      </c>
      <c r="H246" s="76">
        <v>0</v>
      </c>
      <c r="I246" s="76">
        <v>910</v>
      </c>
    </row>
    <row r="247" spans="1:9" x14ac:dyDescent="0.25">
      <c r="A247" s="182">
        <v>32</v>
      </c>
      <c r="B247" s="183"/>
      <c r="C247" s="184"/>
      <c r="D247" s="118" t="s">
        <v>22</v>
      </c>
      <c r="E247" s="76">
        <v>0</v>
      </c>
      <c r="F247" s="76">
        <v>0</v>
      </c>
      <c r="G247" s="76">
        <v>0</v>
      </c>
      <c r="H247" s="76">
        <v>0</v>
      </c>
      <c r="I247" s="76">
        <f>I248</f>
        <v>455</v>
      </c>
    </row>
    <row r="248" spans="1:9" hidden="1" x14ac:dyDescent="0.25">
      <c r="A248" s="119">
        <v>321</v>
      </c>
      <c r="B248" s="120"/>
      <c r="C248" s="121"/>
      <c r="D248" s="118" t="s">
        <v>129</v>
      </c>
      <c r="E248" s="76">
        <v>0</v>
      </c>
      <c r="F248" s="76">
        <v>0</v>
      </c>
      <c r="G248" s="76">
        <v>0</v>
      </c>
      <c r="H248" s="76">
        <v>0</v>
      </c>
      <c r="I248" s="76">
        <f>I249+I250</f>
        <v>455</v>
      </c>
    </row>
    <row r="249" spans="1:9" hidden="1" x14ac:dyDescent="0.25">
      <c r="A249" s="119">
        <v>3211</v>
      </c>
      <c r="B249" s="120"/>
      <c r="C249" s="121"/>
      <c r="D249" s="118" t="s">
        <v>73</v>
      </c>
      <c r="E249" s="76">
        <v>0</v>
      </c>
      <c r="F249" s="76">
        <v>0</v>
      </c>
      <c r="G249" s="76">
        <v>0</v>
      </c>
      <c r="H249" s="76">
        <v>0</v>
      </c>
      <c r="I249" s="76">
        <v>65</v>
      </c>
    </row>
    <row r="250" spans="1:9" ht="25.5" hidden="1" x14ac:dyDescent="0.25">
      <c r="A250" s="119">
        <v>3212</v>
      </c>
      <c r="B250" s="120"/>
      <c r="C250" s="121"/>
      <c r="D250" s="118" t="s">
        <v>224</v>
      </c>
      <c r="E250" s="76">
        <v>0</v>
      </c>
      <c r="F250" s="76">
        <v>0</v>
      </c>
      <c r="G250" s="76">
        <v>0</v>
      </c>
      <c r="H250" s="76">
        <v>0</v>
      </c>
      <c r="I250" s="76">
        <v>390</v>
      </c>
    </row>
    <row r="251" spans="1:9" x14ac:dyDescent="0.25">
      <c r="A251" s="176" t="s">
        <v>123</v>
      </c>
      <c r="B251" s="177"/>
      <c r="C251" s="178"/>
      <c r="D251" s="117" t="s">
        <v>124</v>
      </c>
      <c r="E251" s="76">
        <v>0</v>
      </c>
      <c r="F251" s="76">
        <v>0</v>
      </c>
      <c r="G251" s="76">
        <v>0</v>
      </c>
      <c r="H251" s="76">
        <v>0</v>
      </c>
      <c r="I251" s="76">
        <f t="shared" ref="I251" si="80">I252</f>
        <v>20757</v>
      </c>
    </row>
    <row r="252" spans="1:9" x14ac:dyDescent="0.25">
      <c r="A252" s="179">
        <v>3</v>
      </c>
      <c r="B252" s="180"/>
      <c r="C252" s="181"/>
      <c r="D252" s="118" t="s">
        <v>10</v>
      </c>
      <c r="E252" s="76">
        <v>0</v>
      </c>
      <c r="F252" s="76">
        <v>0</v>
      </c>
      <c r="G252" s="76">
        <v>0</v>
      </c>
      <c r="H252" s="76">
        <v>0</v>
      </c>
      <c r="I252" s="76">
        <f>I253+I260</f>
        <v>20757</v>
      </c>
    </row>
    <row r="253" spans="1:9" x14ac:dyDescent="0.25">
      <c r="A253" s="182">
        <v>31</v>
      </c>
      <c r="B253" s="183"/>
      <c r="C253" s="184"/>
      <c r="D253" s="118" t="s">
        <v>11</v>
      </c>
      <c r="E253" s="76">
        <v>0</v>
      </c>
      <c r="F253" s="76">
        <v>0</v>
      </c>
      <c r="G253" s="76">
        <v>0</v>
      </c>
      <c r="H253" s="76">
        <v>0</v>
      </c>
      <c r="I253" s="76">
        <f>I254+I257+I258</f>
        <v>19462</v>
      </c>
    </row>
    <row r="254" spans="1:9" hidden="1" x14ac:dyDescent="0.25">
      <c r="A254" s="119">
        <v>311</v>
      </c>
      <c r="B254" s="120"/>
      <c r="C254" s="121"/>
      <c r="D254" s="118" t="s">
        <v>125</v>
      </c>
      <c r="E254" s="76">
        <v>0</v>
      </c>
      <c r="F254" s="76">
        <v>0</v>
      </c>
      <c r="G254" s="76">
        <v>0</v>
      </c>
      <c r="H254" s="76">
        <v>0</v>
      </c>
      <c r="I254" s="76">
        <f t="shared" ref="I254" si="81">I255</f>
        <v>15540</v>
      </c>
    </row>
    <row r="255" spans="1:9" hidden="1" x14ac:dyDescent="0.25">
      <c r="A255" s="119">
        <v>3111</v>
      </c>
      <c r="B255" s="120"/>
      <c r="C255" s="121"/>
      <c r="D255" s="118" t="s">
        <v>126</v>
      </c>
      <c r="E255" s="76">
        <v>0</v>
      </c>
      <c r="F255" s="76">
        <v>0</v>
      </c>
      <c r="G255" s="76">
        <v>0</v>
      </c>
      <c r="H255" s="76">
        <v>0</v>
      </c>
      <c r="I255" s="76">
        <v>15540</v>
      </c>
    </row>
    <row r="256" spans="1:9" hidden="1" x14ac:dyDescent="0.25">
      <c r="A256" s="119">
        <v>312</v>
      </c>
      <c r="B256" s="120"/>
      <c r="C256" s="121"/>
      <c r="D256" s="118" t="s">
        <v>146</v>
      </c>
      <c r="E256" s="76">
        <v>0</v>
      </c>
      <c r="F256" s="76">
        <v>0</v>
      </c>
      <c r="G256" s="76">
        <v>0</v>
      </c>
      <c r="H256" s="76">
        <v>0</v>
      </c>
      <c r="I256" s="76">
        <f>I257</f>
        <v>1332</v>
      </c>
    </row>
    <row r="257" spans="1:9" hidden="1" x14ac:dyDescent="0.25">
      <c r="A257" s="119">
        <v>3121</v>
      </c>
      <c r="B257" s="120"/>
      <c r="C257" s="121"/>
      <c r="D257" s="118" t="s">
        <v>146</v>
      </c>
      <c r="E257" s="76">
        <v>0</v>
      </c>
      <c r="F257" s="76">
        <v>0</v>
      </c>
      <c r="G257" s="76">
        <v>0</v>
      </c>
      <c r="H257" s="76">
        <v>0</v>
      </c>
      <c r="I257" s="76">
        <v>1332</v>
      </c>
    </row>
    <row r="258" spans="1:9" ht="25.5" hidden="1" customHeight="1" x14ac:dyDescent="0.25">
      <c r="A258" s="119">
        <v>313</v>
      </c>
      <c r="B258" s="120"/>
      <c r="C258" s="121"/>
      <c r="D258" s="118" t="s">
        <v>127</v>
      </c>
      <c r="E258" s="76">
        <v>0</v>
      </c>
      <c r="F258" s="76">
        <v>0</v>
      </c>
      <c r="G258" s="76">
        <v>0</v>
      </c>
      <c r="H258" s="76">
        <v>0</v>
      </c>
      <c r="I258" s="76">
        <f t="shared" ref="I258" si="82">I259</f>
        <v>2590</v>
      </c>
    </row>
    <row r="259" spans="1:9" ht="25.5" hidden="1" customHeight="1" x14ac:dyDescent="0.25">
      <c r="A259" s="119">
        <v>3132</v>
      </c>
      <c r="B259" s="120"/>
      <c r="C259" s="121"/>
      <c r="D259" s="118" t="s">
        <v>128</v>
      </c>
      <c r="E259" s="76">
        <v>0</v>
      </c>
      <c r="F259" s="76">
        <v>0</v>
      </c>
      <c r="G259" s="76">
        <v>0</v>
      </c>
      <c r="H259" s="76">
        <v>0</v>
      </c>
      <c r="I259" s="76">
        <v>2590</v>
      </c>
    </row>
    <row r="260" spans="1:9" ht="15" customHeight="1" x14ac:dyDescent="0.25">
      <c r="A260" s="182">
        <v>32</v>
      </c>
      <c r="B260" s="183"/>
      <c r="C260" s="184"/>
      <c r="D260" s="118" t="s">
        <v>22</v>
      </c>
      <c r="E260" s="76">
        <v>0</v>
      </c>
      <c r="F260" s="76">
        <v>0</v>
      </c>
      <c r="G260" s="76">
        <v>0</v>
      </c>
      <c r="H260" s="76">
        <v>0</v>
      </c>
      <c r="I260" s="76">
        <f>I261</f>
        <v>1295</v>
      </c>
    </row>
    <row r="261" spans="1:9" hidden="1" x14ac:dyDescent="0.25">
      <c r="A261" s="119">
        <v>321</v>
      </c>
      <c r="B261" s="120"/>
      <c r="C261" s="121"/>
      <c r="D261" s="118" t="s">
        <v>129</v>
      </c>
      <c r="E261" s="76">
        <v>0</v>
      </c>
      <c r="F261" s="76">
        <v>0</v>
      </c>
      <c r="G261" s="76">
        <v>0</v>
      </c>
      <c r="H261" s="76">
        <v>0</v>
      </c>
      <c r="I261" s="76">
        <f>I262+I263</f>
        <v>1295</v>
      </c>
    </row>
    <row r="262" spans="1:9" hidden="1" x14ac:dyDescent="0.25">
      <c r="A262" s="119">
        <v>3211</v>
      </c>
      <c r="B262" s="120"/>
      <c r="C262" s="121"/>
      <c r="D262" s="118" t="s">
        <v>73</v>
      </c>
      <c r="E262" s="76">
        <v>0</v>
      </c>
      <c r="F262" s="76">
        <v>0</v>
      </c>
      <c r="G262" s="76">
        <v>0</v>
      </c>
      <c r="H262" s="76">
        <v>0</v>
      </c>
      <c r="I262" s="76">
        <v>185</v>
      </c>
    </row>
    <row r="263" spans="1:9" ht="25.5" hidden="1" x14ac:dyDescent="0.25">
      <c r="A263" s="119">
        <v>3212</v>
      </c>
      <c r="B263" s="120"/>
      <c r="C263" s="121"/>
      <c r="D263" s="118" t="s">
        <v>224</v>
      </c>
      <c r="E263" s="76">
        <v>0</v>
      </c>
      <c r="F263" s="76">
        <v>0</v>
      </c>
      <c r="G263" s="76">
        <v>0</v>
      </c>
      <c r="H263" s="76">
        <v>0</v>
      </c>
      <c r="I263" s="76">
        <v>1110</v>
      </c>
    </row>
    <row r="264" spans="1:9" ht="35.25" customHeight="1" x14ac:dyDescent="0.25">
      <c r="A264" s="102"/>
      <c r="B264" s="103"/>
      <c r="C264" s="104"/>
      <c r="D264" s="101"/>
      <c r="E264" s="75"/>
      <c r="F264" s="76"/>
      <c r="G264" s="76"/>
      <c r="H264" s="76"/>
      <c r="I264" s="76"/>
    </row>
    <row r="265" spans="1:9" ht="35.25" customHeight="1" x14ac:dyDescent="0.25">
      <c r="A265" s="102"/>
      <c r="B265" s="103"/>
      <c r="C265" s="104"/>
      <c r="D265" s="101"/>
      <c r="E265" s="75"/>
      <c r="F265" s="76"/>
      <c r="G265" s="76"/>
      <c r="H265" s="76"/>
      <c r="I265" s="76"/>
    </row>
    <row r="266" spans="1:9" ht="35.25" customHeight="1" x14ac:dyDescent="0.25">
      <c r="A266" s="173" t="s">
        <v>102</v>
      </c>
      <c r="B266" s="174"/>
      <c r="C266" s="175"/>
      <c r="D266" s="107" t="s">
        <v>283</v>
      </c>
      <c r="E266" s="75">
        <f t="shared" ref="E266:E271" si="83">E267</f>
        <v>11418.51</v>
      </c>
      <c r="F266" s="75">
        <f t="shared" ref="F266:I266" si="84">F267</f>
        <v>15000</v>
      </c>
      <c r="G266" s="75">
        <f t="shared" si="84"/>
        <v>15000</v>
      </c>
      <c r="H266" s="75">
        <f t="shared" si="84"/>
        <v>15000</v>
      </c>
      <c r="I266" s="75">
        <f t="shared" si="84"/>
        <v>15000</v>
      </c>
    </row>
    <row r="267" spans="1:9" ht="35.25" customHeight="1" x14ac:dyDescent="0.25">
      <c r="A267" s="173" t="s">
        <v>180</v>
      </c>
      <c r="B267" s="174"/>
      <c r="C267" s="175"/>
      <c r="D267" s="61" t="s">
        <v>282</v>
      </c>
      <c r="E267" s="75">
        <f t="shared" si="83"/>
        <v>11418.51</v>
      </c>
      <c r="F267" s="76">
        <f t="shared" ref="F267:G268" si="85">F268</f>
        <v>15000</v>
      </c>
      <c r="G267" s="76">
        <f t="shared" si="85"/>
        <v>15000</v>
      </c>
      <c r="H267" s="76">
        <f t="shared" ref="H267:H268" si="86">H268</f>
        <v>15000</v>
      </c>
      <c r="I267" s="76">
        <f t="shared" ref="I267:I268" si="87">I268</f>
        <v>15000</v>
      </c>
    </row>
    <row r="268" spans="1:9" ht="35.25" customHeight="1" x14ac:dyDescent="0.25">
      <c r="A268" s="176" t="s">
        <v>209</v>
      </c>
      <c r="B268" s="177"/>
      <c r="C268" s="178"/>
      <c r="D268" s="62" t="s">
        <v>210</v>
      </c>
      <c r="E268" s="75">
        <f t="shared" si="83"/>
        <v>11418.51</v>
      </c>
      <c r="F268" s="76">
        <f t="shared" si="85"/>
        <v>15000</v>
      </c>
      <c r="G268" s="76">
        <f t="shared" si="85"/>
        <v>15000</v>
      </c>
      <c r="H268" s="76">
        <f t="shared" si="86"/>
        <v>15000</v>
      </c>
      <c r="I268" s="76">
        <f t="shared" si="87"/>
        <v>15000</v>
      </c>
    </row>
    <row r="269" spans="1:9" ht="35.25" customHeight="1" x14ac:dyDescent="0.25">
      <c r="A269" s="179">
        <v>3</v>
      </c>
      <c r="B269" s="180"/>
      <c r="C269" s="181"/>
      <c r="D269" s="63" t="s">
        <v>10</v>
      </c>
      <c r="E269" s="75">
        <f t="shared" si="83"/>
        <v>11418.51</v>
      </c>
      <c r="F269" s="76">
        <f t="shared" ref="F269:G269" si="88">SUM(F270:F270)</f>
        <v>15000</v>
      </c>
      <c r="G269" s="76">
        <f t="shared" si="88"/>
        <v>15000</v>
      </c>
      <c r="H269" s="76">
        <f t="shared" ref="H269" si="89">SUM(H270:H270)</f>
        <v>15000</v>
      </c>
      <c r="I269" s="76">
        <f t="shared" ref="I269" si="90">SUM(I270:I270)</f>
        <v>15000</v>
      </c>
    </row>
    <row r="270" spans="1:9" ht="35.25" customHeight="1" x14ac:dyDescent="0.25">
      <c r="A270" s="182">
        <v>37</v>
      </c>
      <c r="B270" s="183"/>
      <c r="C270" s="184"/>
      <c r="D270" s="63" t="s">
        <v>211</v>
      </c>
      <c r="E270" s="75">
        <f t="shared" si="83"/>
        <v>11418.51</v>
      </c>
      <c r="F270" s="76">
        <f>F271</f>
        <v>15000</v>
      </c>
      <c r="G270" s="76">
        <f>G271</f>
        <v>15000</v>
      </c>
      <c r="H270" s="76">
        <f t="shared" ref="H270:I271" si="91">H271</f>
        <v>15000</v>
      </c>
      <c r="I270" s="76">
        <f t="shared" si="91"/>
        <v>15000</v>
      </c>
    </row>
    <row r="271" spans="1:9" ht="35.25" hidden="1" customHeight="1" x14ac:dyDescent="0.25">
      <c r="A271" s="64">
        <v>372</v>
      </c>
      <c r="B271" s="65"/>
      <c r="C271" s="66"/>
      <c r="D271" s="63" t="s">
        <v>199</v>
      </c>
      <c r="E271" s="75">
        <f t="shared" si="83"/>
        <v>11418.51</v>
      </c>
      <c r="F271" s="76">
        <f>F272</f>
        <v>15000</v>
      </c>
      <c r="G271" s="76">
        <f>G272</f>
        <v>15000</v>
      </c>
      <c r="H271" s="76">
        <f t="shared" si="91"/>
        <v>15000</v>
      </c>
      <c r="I271" s="76">
        <f t="shared" si="91"/>
        <v>15000</v>
      </c>
    </row>
    <row r="272" spans="1:9" ht="35.25" hidden="1" customHeight="1" x14ac:dyDescent="0.25">
      <c r="A272" s="64">
        <v>3723</v>
      </c>
      <c r="B272" s="65"/>
      <c r="C272" s="66"/>
      <c r="D272" s="63" t="s">
        <v>212</v>
      </c>
      <c r="E272" s="75">
        <v>11418.51</v>
      </c>
      <c r="F272" s="76">
        <v>15000</v>
      </c>
      <c r="G272" s="76">
        <v>15000</v>
      </c>
      <c r="H272" s="76">
        <v>15000</v>
      </c>
      <c r="I272" s="76">
        <v>15000</v>
      </c>
    </row>
    <row r="273" spans="1:9" ht="35.25" customHeight="1" x14ac:dyDescent="0.25">
      <c r="A273" s="102"/>
      <c r="B273" s="103"/>
      <c r="C273" s="104"/>
      <c r="D273" s="101"/>
      <c r="E273" s="75"/>
      <c r="F273" s="76"/>
      <c r="G273" s="76"/>
      <c r="H273" s="76"/>
      <c r="I273" s="76"/>
    </row>
    <row r="274" spans="1:9" ht="35.25" customHeight="1" x14ac:dyDescent="0.25">
      <c r="A274" s="173" t="s">
        <v>132</v>
      </c>
      <c r="B274" s="174"/>
      <c r="C274" s="175"/>
      <c r="D274" s="107" t="s">
        <v>281</v>
      </c>
      <c r="E274" s="75">
        <f>E275+E283+E291</f>
        <v>53479.979999999996</v>
      </c>
      <c r="F274" s="76">
        <f>F275</f>
        <v>30000</v>
      </c>
      <c r="G274" s="76">
        <f t="shared" ref="G274:H274" si="92">G275</f>
        <v>30000</v>
      </c>
      <c r="H274" s="76">
        <f t="shared" si="92"/>
        <v>30000</v>
      </c>
      <c r="I274" s="76">
        <f>I275</f>
        <v>30000</v>
      </c>
    </row>
    <row r="275" spans="1:9" ht="30" customHeight="1" x14ac:dyDescent="0.25">
      <c r="A275" s="173" t="s">
        <v>152</v>
      </c>
      <c r="B275" s="174" t="s">
        <v>111</v>
      </c>
      <c r="C275" s="175"/>
      <c r="D275" s="107" t="s">
        <v>278</v>
      </c>
      <c r="E275" s="75">
        <f>E276</f>
        <v>37450</v>
      </c>
      <c r="F275" s="76">
        <f>F276+F282</f>
        <v>30000</v>
      </c>
      <c r="G275" s="76">
        <f>G276+G282</f>
        <v>30000</v>
      </c>
      <c r="H275" s="76">
        <f>H276+H282</f>
        <v>30000</v>
      </c>
      <c r="I275" s="76">
        <f>I276+I282</f>
        <v>30000</v>
      </c>
    </row>
    <row r="276" spans="1:9" ht="25.5" customHeight="1" x14ac:dyDescent="0.25">
      <c r="A276" s="176" t="s">
        <v>113</v>
      </c>
      <c r="B276" s="177"/>
      <c r="C276" s="178"/>
      <c r="D276" s="100" t="s">
        <v>107</v>
      </c>
      <c r="E276" s="75">
        <f>E277</f>
        <v>37450</v>
      </c>
      <c r="F276" s="76">
        <f t="shared" ref="F276:I277" si="93">F277</f>
        <v>30000</v>
      </c>
      <c r="G276" s="76">
        <f t="shared" si="93"/>
        <v>30000</v>
      </c>
      <c r="H276" s="76">
        <f t="shared" si="93"/>
        <v>30000</v>
      </c>
      <c r="I276" s="76">
        <f t="shared" si="93"/>
        <v>30000</v>
      </c>
    </row>
    <row r="277" spans="1:9" ht="25.5" x14ac:dyDescent="0.25">
      <c r="A277" s="179">
        <v>4</v>
      </c>
      <c r="B277" s="180"/>
      <c r="C277" s="181"/>
      <c r="D277" s="101" t="s">
        <v>12</v>
      </c>
      <c r="E277" s="75">
        <f>E278</f>
        <v>37450</v>
      </c>
      <c r="F277" s="76">
        <f t="shared" si="93"/>
        <v>30000</v>
      </c>
      <c r="G277" s="76">
        <f t="shared" si="93"/>
        <v>30000</v>
      </c>
      <c r="H277" s="76">
        <f t="shared" si="93"/>
        <v>30000</v>
      </c>
      <c r="I277" s="76">
        <f t="shared" si="93"/>
        <v>30000</v>
      </c>
    </row>
    <row r="278" spans="1:9" ht="25.5" x14ac:dyDescent="0.25">
      <c r="A278" s="182">
        <v>42</v>
      </c>
      <c r="B278" s="183"/>
      <c r="C278" s="184"/>
      <c r="D278" s="101" t="s">
        <v>31</v>
      </c>
      <c r="E278" s="75">
        <f>E279</f>
        <v>37450</v>
      </c>
      <c r="F278" s="76">
        <v>30000</v>
      </c>
      <c r="G278" s="76">
        <v>30000</v>
      </c>
      <c r="H278" s="76">
        <v>30000</v>
      </c>
      <c r="I278" s="76">
        <v>30000</v>
      </c>
    </row>
    <row r="279" spans="1:9" ht="25.5" hidden="1" x14ac:dyDescent="0.25">
      <c r="A279" s="102">
        <v>422</v>
      </c>
      <c r="B279" s="103"/>
      <c r="C279" s="104"/>
      <c r="D279" s="101" t="s">
        <v>274</v>
      </c>
      <c r="E279" s="75">
        <f>E280</f>
        <v>37450</v>
      </c>
      <c r="F279" s="76">
        <v>30000</v>
      </c>
      <c r="G279" s="76">
        <v>30000</v>
      </c>
      <c r="H279" s="76">
        <v>30000</v>
      </c>
      <c r="I279" s="76">
        <v>30000</v>
      </c>
    </row>
    <row r="280" spans="1:9" ht="25.5" hidden="1" x14ac:dyDescent="0.25">
      <c r="A280" s="102">
        <v>4227</v>
      </c>
      <c r="B280" s="103"/>
      <c r="C280" s="104"/>
      <c r="D280" s="101" t="s">
        <v>274</v>
      </c>
      <c r="E280" s="75">
        <v>37450</v>
      </c>
      <c r="F280" s="76">
        <v>30000</v>
      </c>
      <c r="G280" s="76">
        <v>30000</v>
      </c>
      <c r="H280" s="76">
        <v>30000</v>
      </c>
      <c r="I280" s="76">
        <v>30000</v>
      </c>
    </row>
    <row r="281" spans="1:9" x14ac:dyDescent="0.25">
      <c r="A281" s="105"/>
      <c r="B281" s="106"/>
      <c r="C281" s="107"/>
      <c r="D281" s="107"/>
      <c r="E281" s="75"/>
      <c r="F281" s="76"/>
      <c r="G281" s="76"/>
      <c r="H281" s="76"/>
      <c r="I281" s="76"/>
    </row>
    <row r="282" spans="1:9" x14ac:dyDescent="0.25">
      <c r="A282" s="105"/>
      <c r="B282" s="106"/>
      <c r="C282" s="107"/>
      <c r="D282" s="107"/>
      <c r="E282" s="75"/>
      <c r="F282" s="76"/>
      <c r="G282" s="76"/>
      <c r="H282" s="76"/>
      <c r="I282" s="76"/>
    </row>
    <row r="283" spans="1:9" ht="22.5" customHeight="1" x14ac:dyDescent="0.25">
      <c r="A283" s="173" t="s">
        <v>111</v>
      </c>
      <c r="B283" s="174" t="s">
        <v>111</v>
      </c>
      <c r="C283" s="175"/>
      <c r="D283" s="61" t="s">
        <v>279</v>
      </c>
      <c r="E283" s="75">
        <f>E284</f>
        <v>15229.98</v>
      </c>
      <c r="F283" s="76">
        <f>F284</f>
        <v>30000</v>
      </c>
      <c r="G283" s="76">
        <f t="shared" ref="G283:I283" si="94">G284</f>
        <v>30000</v>
      </c>
      <c r="H283" s="76">
        <f t="shared" si="94"/>
        <v>30000</v>
      </c>
      <c r="I283" s="76">
        <f t="shared" si="94"/>
        <v>30000</v>
      </c>
    </row>
    <row r="284" spans="1:9" x14ac:dyDescent="0.25">
      <c r="A284" s="176" t="s">
        <v>113</v>
      </c>
      <c r="B284" s="177"/>
      <c r="C284" s="178"/>
      <c r="D284" s="62" t="s">
        <v>107</v>
      </c>
      <c r="E284" s="75">
        <f>E285</f>
        <v>15229.98</v>
      </c>
      <c r="F284" s="76">
        <f t="shared" ref="F284:I285" si="95">F285</f>
        <v>30000</v>
      </c>
      <c r="G284" s="76">
        <f t="shared" si="95"/>
        <v>30000</v>
      </c>
      <c r="H284" s="76">
        <f t="shared" si="95"/>
        <v>30000</v>
      </c>
      <c r="I284" s="76">
        <f t="shared" si="95"/>
        <v>30000</v>
      </c>
    </row>
    <row r="285" spans="1:9" ht="25.5" x14ac:dyDescent="0.25">
      <c r="A285" s="179">
        <v>4</v>
      </c>
      <c r="B285" s="180"/>
      <c r="C285" s="181"/>
      <c r="D285" s="63" t="s">
        <v>12</v>
      </c>
      <c r="E285" s="75">
        <f>E286</f>
        <v>15229.98</v>
      </c>
      <c r="F285" s="76">
        <f t="shared" si="95"/>
        <v>30000</v>
      </c>
      <c r="G285" s="76">
        <f t="shared" si="95"/>
        <v>30000</v>
      </c>
      <c r="H285" s="76">
        <f t="shared" si="95"/>
        <v>30000</v>
      </c>
      <c r="I285" s="76">
        <f t="shared" si="95"/>
        <v>30000</v>
      </c>
    </row>
    <row r="286" spans="1:9" ht="25.5" x14ac:dyDescent="0.25">
      <c r="A286" s="182">
        <v>45</v>
      </c>
      <c r="B286" s="183"/>
      <c r="C286" s="184"/>
      <c r="D286" s="63" t="s">
        <v>133</v>
      </c>
      <c r="E286" s="75">
        <f>E287</f>
        <v>15229.98</v>
      </c>
      <c r="F286" s="76">
        <v>30000</v>
      </c>
      <c r="G286" s="76">
        <v>30000</v>
      </c>
      <c r="H286" s="76">
        <v>30000</v>
      </c>
      <c r="I286" s="76">
        <v>30000</v>
      </c>
    </row>
    <row r="287" spans="1:9" ht="25.5" hidden="1" x14ac:dyDescent="0.25">
      <c r="A287" s="64">
        <v>451</v>
      </c>
      <c r="B287" s="65"/>
      <c r="C287" s="66"/>
      <c r="D287" s="63" t="s">
        <v>134</v>
      </c>
      <c r="E287" s="75">
        <f>E288</f>
        <v>15229.98</v>
      </c>
      <c r="F287" s="76">
        <v>30000</v>
      </c>
      <c r="G287" s="76">
        <v>30000</v>
      </c>
      <c r="H287" s="76">
        <v>30000</v>
      </c>
      <c r="I287" s="76">
        <v>30000</v>
      </c>
    </row>
    <row r="288" spans="1:9" ht="25.5" hidden="1" x14ac:dyDescent="0.25">
      <c r="A288" s="64">
        <v>4511</v>
      </c>
      <c r="B288" s="65"/>
      <c r="C288" s="66"/>
      <c r="D288" s="63" t="s">
        <v>134</v>
      </c>
      <c r="E288" s="75">
        <v>15229.98</v>
      </c>
      <c r="F288" s="76">
        <v>30000</v>
      </c>
      <c r="G288" s="76">
        <v>30000</v>
      </c>
      <c r="H288" s="76">
        <v>30000</v>
      </c>
      <c r="I288" s="76">
        <v>30000</v>
      </c>
    </row>
    <row r="289" spans="1:9" x14ac:dyDescent="0.25">
      <c r="A289" s="102"/>
      <c r="B289" s="103"/>
      <c r="C289" s="104"/>
      <c r="D289" s="101"/>
      <c r="E289" s="75"/>
      <c r="F289" s="76"/>
      <c r="G289" s="76"/>
      <c r="H289" s="76"/>
      <c r="I289" s="76"/>
    </row>
    <row r="290" spans="1:9" x14ac:dyDescent="0.25">
      <c r="A290" s="94"/>
      <c r="B290" s="95"/>
      <c r="C290" s="96"/>
      <c r="D290" s="99"/>
      <c r="E290" s="75"/>
      <c r="F290" s="76"/>
      <c r="G290" s="76"/>
      <c r="H290" s="76"/>
      <c r="I290" s="76"/>
    </row>
    <row r="291" spans="1:9" ht="25.5" x14ac:dyDescent="0.25">
      <c r="A291" s="173" t="s">
        <v>196</v>
      </c>
      <c r="B291" s="174"/>
      <c r="C291" s="175"/>
      <c r="D291" s="97" t="s">
        <v>271</v>
      </c>
      <c r="E291" s="75">
        <f t="shared" ref="E291:I295" si="96">E292</f>
        <v>800</v>
      </c>
      <c r="F291" s="76">
        <f>F292</f>
        <v>1200</v>
      </c>
      <c r="G291" s="76">
        <f t="shared" ref="G291:I291" si="97">G292</f>
        <v>1500</v>
      </c>
      <c r="H291" s="76">
        <f t="shared" si="97"/>
        <v>1500</v>
      </c>
      <c r="I291" s="76">
        <f t="shared" si="97"/>
        <v>1500</v>
      </c>
    </row>
    <row r="292" spans="1:9" x14ac:dyDescent="0.25">
      <c r="A292" s="176" t="s">
        <v>113</v>
      </c>
      <c r="B292" s="177"/>
      <c r="C292" s="178"/>
      <c r="D292" s="98" t="s">
        <v>107</v>
      </c>
      <c r="E292" s="75">
        <f t="shared" si="96"/>
        <v>800</v>
      </c>
      <c r="F292" s="76">
        <f t="shared" si="96"/>
        <v>1200</v>
      </c>
      <c r="G292" s="76">
        <f t="shared" si="96"/>
        <v>1500</v>
      </c>
      <c r="H292" s="76">
        <f t="shared" si="96"/>
        <v>1500</v>
      </c>
      <c r="I292" s="76">
        <f t="shared" si="96"/>
        <v>1500</v>
      </c>
    </row>
    <row r="293" spans="1:9" ht="25.5" x14ac:dyDescent="0.25">
      <c r="A293" s="179">
        <v>4</v>
      </c>
      <c r="B293" s="180"/>
      <c r="C293" s="181"/>
      <c r="D293" s="99" t="s">
        <v>12</v>
      </c>
      <c r="E293" s="75">
        <f t="shared" si="96"/>
        <v>800</v>
      </c>
      <c r="F293" s="76">
        <f t="shared" si="96"/>
        <v>1200</v>
      </c>
      <c r="G293" s="76">
        <f t="shared" si="96"/>
        <v>1500</v>
      </c>
      <c r="H293" s="76">
        <f t="shared" si="96"/>
        <v>1500</v>
      </c>
      <c r="I293" s="76">
        <f t="shared" si="96"/>
        <v>1500</v>
      </c>
    </row>
    <row r="294" spans="1:9" ht="25.5" x14ac:dyDescent="0.25">
      <c r="A294" s="182">
        <v>42</v>
      </c>
      <c r="B294" s="183"/>
      <c r="C294" s="184"/>
      <c r="D294" s="99" t="s">
        <v>272</v>
      </c>
      <c r="E294" s="75">
        <f>E295</f>
        <v>800</v>
      </c>
      <c r="F294" s="76">
        <f>F295</f>
        <v>1200</v>
      </c>
      <c r="G294" s="76">
        <f>G295</f>
        <v>1500</v>
      </c>
      <c r="H294" s="76">
        <f t="shared" si="96"/>
        <v>1500</v>
      </c>
      <c r="I294" s="76">
        <f t="shared" si="96"/>
        <v>1500</v>
      </c>
    </row>
    <row r="295" spans="1:9" ht="25.5" hidden="1" x14ac:dyDescent="0.25">
      <c r="A295" s="94">
        <v>424</v>
      </c>
      <c r="B295" s="95"/>
      <c r="C295" s="96"/>
      <c r="D295" s="99" t="s">
        <v>295</v>
      </c>
      <c r="E295" s="75">
        <f>E296</f>
        <v>800</v>
      </c>
      <c r="F295" s="76">
        <f t="shared" ref="F295:G295" si="98">F296</f>
        <v>1200</v>
      </c>
      <c r="G295" s="76">
        <f t="shared" si="98"/>
        <v>1500</v>
      </c>
      <c r="H295" s="76">
        <f t="shared" si="96"/>
        <v>1500</v>
      </c>
      <c r="I295" s="76">
        <f t="shared" si="96"/>
        <v>1500</v>
      </c>
    </row>
    <row r="296" spans="1:9" hidden="1" x14ac:dyDescent="0.25">
      <c r="A296" s="94">
        <v>4241</v>
      </c>
      <c r="B296" s="95"/>
      <c r="C296" s="96"/>
      <c r="D296" s="99" t="s">
        <v>187</v>
      </c>
      <c r="E296" s="75">
        <v>800</v>
      </c>
      <c r="F296" s="76">
        <v>1200</v>
      </c>
      <c r="G296" s="76">
        <v>1500</v>
      </c>
      <c r="H296" s="76">
        <v>1500</v>
      </c>
      <c r="I296" s="76">
        <v>1500</v>
      </c>
    </row>
    <row r="297" spans="1:9" x14ac:dyDescent="0.25">
      <c r="A297" s="64"/>
      <c r="B297" s="65"/>
      <c r="C297" s="66"/>
      <c r="D297" s="63"/>
      <c r="E297" s="75"/>
      <c r="F297" s="78"/>
      <c r="G297" s="78"/>
      <c r="H297" s="78"/>
      <c r="I297" s="78"/>
    </row>
    <row r="298" spans="1:9" x14ac:dyDescent="0.25">
      <c r="A298" s="64"/>
      <c r="B298" s="65"/>
      <c r="C298" s="66"/>
      <c r="D298" s="63"/>
      <c r="E298" s="75"/>
      <c r="F298" s="76"/>
      <c r="G298" s="76"/>
      <c r="H298" s="76"/>
      <c r="I298" s="76"/>
    </row>
    <row r="299" spans="1:9" x14ac:dyDescent="0.25">
      <c r="A299" s="102"/>
      <c r="B299" s="103"/>
      <c r="C299" s="104"/>
      <c r="D299" s="101"/>
      <c r="E299" s="75"/>
      <c r="F299" s="76"/>
      <c r="G299" s="76"/>
      <c r="H299" s="76"/>
      <c r="I299" s="76"/>
    </row>
    <row r="300" spans="1:9" ht="38.25" x14ac:dyDescent="0.25">
      <c r="A300" s="173" t="s">
        <v>102</v>
      </c>
      <c r="B300" s="174"/>
      <c r="C300" s="175"/>
      <c r="D300" s="61" t="s">
        <v>135</v>
      </c>
      <c r="E300" s="75">
        <f>E301+E318+E341+E353+E365+E413+E463+E483+E493+E531+E551+E566+E579+E604</f>
        <v>2713805.6200000006</v>
      </c>
      <c r="F300" s="76">
        <f>F301+F318+F341+F353+F365+F413+F483+F493+F531+F551+F566+F267</f>
        <v>4819650</v>
      </c>
      <c r="G300" s="76">
        <f>G301+G318+G341+G353+G365+G463+G476+G483+G493+G531+G551+G566+G579+G413</f>
        <v>5040000</v>
      </c>
      <c r="H300" s="76">
        <f>H301+H318+H341+H353+H365+H463+H476+H483+H493+H531+H551+H566+H579+H413</f>
        <v>5040000</v>
      </c>
      <c r="I300" s="76">
        <f>I301+I318+I341+I353+I365+I463+I476+I483+I493+I531+I551+I566+I579+I413</f>
        <v>5040000</v>
      </c>
    </row>
    <row r="301" spans="1:9" x14ac:dyDescent="0.25">
      <c r="A301" s="185" t="s">
        <v>69</v>
      </c>
      <c r="B301" s="186"/>
      <c r="C301" s="187"/>
      <c r="D301" s="61" t="s">
        <v>70</v>
      </c>
      <c r="E301" s="75">
        <f>E302+E311</f>
        <v>5379.39</v>
      </c>
      <c r="F301" s="77">
        <f>F302+F311</f>
        <v>10000</v>
      </c>
      <c r="G301" s="77">
        <f>G302+G311</f>
        <v>10330</v>
      </c>
      <c r="H301" s="77">
        <f>H302+H311</f>
        <v>10330</v>
      </c>
      <c r="I301" s="77">
        <f>I302+I311</f>
        <v>10330</v>
      </c>
    </row>
    <row r="302" spans="1:9" x14ac:dyDescent="0.25">
      <c r="A302" s="188" t="s">
        <v>136</v>
      </c>
      <c r="B302" s="189"/>
      <c r="C302" s="190"/>
      <c r="D302" s="62" t="s">
        <v>137</v>
      </c>
      <c r="E302" s="75">
        <v>0</v>
      </c>
      <c r="F302" s="76">
        <f>F303+F307</f>
        <v>5000</v>
      </c>
      <c r="G302" s="76">
        <f>G303+G307</f>
        <v>5000</v>
      </c>
      <c r="H302" s="76">
        <f>H303+H307</f>
        <v>5000</v>
      </c>
      <c r="I302" s="76">
        <f>I303+I307</f>
        <v>5000</v>
      </c>
    </row>
    <row r="303" spans="1:9" x14ac:dyDescent="0.25">
      <c r="A303" s="179">
        <v>3</v>
      </c>
      <c r="B303" s="180"/>
      <c r="C303" s="181"/>
      <c r="D303" s="63" t="s">
        <v>10</v>
      </c>
      <c r="E303" s="75">
        <v>0</v>
      </c>
      <c r="F303" s="76">
        <f t="shared" ref="F303:I303" si="99">F304</f>
        <v>2000</v>
      </c>
      <c r="G303" s="76">
        <f t="shared" si="99"/>
        <v>2000</v>
      </c>
      <c r="H303" s="76">
        <f t="shared" si="99"/>
        <v>2000</v>
      </c>
      <c r="I303" s="76">
        <f t="shared" si="99"/>
        <v>2000</v>
      </c>
    </row>
    <row r="304" spans="1:9" x14ac:dyDescent="0.25">
      <c r="A304" s="182">
        <v>32</v>
      </c>
      <c r="B304" s="183"/>
      <c r="C304" s="184"/>
      <c r="D304" s="63" t="s">
        <v>22</v>
      </c>
      <c r="E304" s="75">
        <v>0</v>
      </c>
      <c r="F304" s="76">
        <f t="shared" ref="F304" si="100">F305+F306</f>
        <v>2000</v>
      </c>
      <c r="G304" s="76">
        <f>G305+G306</f>
        <v>2000</v>
      </c>
      <c r="H304" s="76">
        <f>H305+H306</f>
        <v>2000</v>
      </c>
      <c r="I304" s="76">
        <f>I305+I306</f>
        <v>2000</v>
      </c>
    </row>
    <row r="305" spans="1:9" hidden="1" x14ac:dyDescent="0.25">
      <c r="A305" s="64">
        <v>3223</v>
      </c>
      <c r="B305" s="65"/>
      <c r="C305" s="66"/>
      <c r="D305" s="63"/>
      <c r="E305" s="75">
        <v>0</v>
      </c>
      <c r="F305" s="76">
        <v>1000</v>
      </c>
      <c r="G305" s="76">
        <v>1000</v>
      </c>
      <c r="H305" s="76">
        <v>1000</v>
      </c>
      <c r="I305" s="76">
        <v>1000</v>
      </c>
    </row>
    <row r="306" spans="1:9" hidden="1" x14ac:dyDescent="0.25">
      <c r="A306" s="64">
        <v>3232</v>
      </c>
      <c r="B306" s="65"/>
      <c r="C306" s="66"/>
      <c r="D306" s="63"/>
      <c r="E306" s="75">
        <v>0</v>
      </c>
      <c r="F306" s="76">
        <v>1000</v>
      </c>
      <c r="G306" s="76">
        <v>1000</v>
      </c>
      <c r="H306" s="76">
        <v>1000</v>
      </c>
      <c r="I306" s="76">
        <v>1000</v>
      </c>
    </row>
    <row r="307" spans="1:9" ht="25.5" x14ac:dyDescent="0.25">
      <c r="A307" s="64">
        <v>4</v>
      </c>
      <c r="B307" s="65"/>
      <c r="C307" s="66"/>
      <c r="D307" s="63" t="s">
        <v>12</v>
      </c>
      <c r="E307" s="75">
        <v>0</v>
      </c>
      <c r="F307" s="76">
        <f t="shared" ref="F307:I308" si="101">F308</f>
        <v>3000</v>
      </c>
      <c r="G307" s="76">
        <f t="shared" si="101"/>
        <v>3000</v>
      </c>
      <c r="H307" s="76">
        <f t="shared" si="101"/>
        <v>3000</v>
      </c>
      <c r="I307" s="76">
        <f t="shared" si="101"/>
        <v>3000</v>
      </c>
    </row>
    <row r="308" spans="1:9" ht="25.5" x14ac:dyDescent="0.25">
      <c r="A308" s="64">
        <v>42</v>
      </c>
      <c r="B308" s="65"/>
      <c r="C308" s="66"/>
      <c r="D308" s="63" t="s">
        <v>31</v>
      </c>
      <c r="E308" s="75">
        <v>0</v>
      </c>
      <c r="F308" s="76">
        <f t="shared" si="101"/>
        <v>3000</v>
      </c>
      <c r="G308" s="76">
        <f>G309</f>
        <v>3000</v>
      </c>
      <c r="H308" s="76">
        <f>H309</f>
        <v>3000</v>
      </c>
      <c r="I308" s="76">
        <f>I309</f>
        <v>3000</v>
      </c>
    </row>
    <row r="309" spans="1:9" hidden="1" x14ac:dyDescent="0.25">
      <c r="A309" s="64">
        <v>4221</v>
      </c>
      <c r="B309" s="65"/>
      <c r="C309" s="66"/>
      <c r="D309" s="63"/>
      <c r="E309" s="75">
        <v>0</v>
      </c>
      <c r="F309" s="76">
        <v>3000</v>
      </c>
      <c r="G309" s="76">
        <v>3000</v>
      </c>
      <c r="H309" s="76">
        <v>3000</v>
      </c>
      <c r="I309" s="76">
        <v>3000</v>
      </c>
    </row>
    <row r="310" spans="1:9" x14ac:dyDescent="0.25">
      <c r="A310" s="64"/>
      <c r="B310" s="65"/>
      <c r="C310" s="66"/>
      <c r="D310" s="63"/>
      <c r="E310" s="75"/>
      <c r="F310" s="76"/>
      <c r="G310" s="76"/>
      <c r="H310" s="76"/>
      <c r="I310" s="76"/>
    </row>
    <row r="311" spans="1:9" x14ac:dyDescent="0.25">
      <c r="A311" s="188" t="s">
        <v>138</v>
      </c>
      <c r="B311" s="189"/>
      <c r="C311" s="190"/>
      <c r="D311" s="62" t="s">
        <v>139</v>
      </c>
      <c r="E311" s="75">
        <f>E312+E315</f>
        <v>5379.39</v>
      </c>
      <c r="F311" s="76">
        <f t="shared" ref="F311" si="102">F313</f>
        <v>5000</v>
      </c>
      <c r="G311" s="76">
        <f>G312</f>
        <v>5330</v>
      </c>
      <c r="H311" s="76">
        <f>H312</f>
        <v>5330</v>
      </c>
      <c r="I311" s="76">
        <f>I312</f>
        <v>5330</v>
      </c>
    </row>
    <row r="312" spans="1:9" x14ac:dyDescent="0.25">
      <c r="A312" s="179">
        <v>3</v>
      </c>
      <c r="B312" s="180"/>
      <c r="C312" s="181"/>
      <c r="D312" s="63" t="s">
        <v>10</v>
      </c>
      <c r="E312" s="75">
        <f>E313</f>
        <v>3750.9</v>
      </c>
      <c r="F312" s="76">
        <f t="shared" ref="F312:I312" si="103">F313</f>
        <v>5000</v>
      </c>
      <c r="G312" s="76">
        <f t="shared" si="103"/>
        <v>5330</v>
      </c>
      <c r="H312" s="76">
        <f t="shared" si="103"/>
        <v>5330</v>
      </c>
      <c r="I312" s="76">
        <f t="shared" si="103"/>
        <v>5330</v>
      </c>
    </row>
    <row r="313" spans="1:9" x14ac:dyDescent="0.25">
      <c r="A313" s="182">
        <v>32</v>
      </c>
      <c r="B313" s="183"/>
      <c r="C313" s="184"/>
      <c r="D313" s="63" t="s">
        <v>22</v>
      </c>
      <c r="E313" s="75">
        <f>E314</f>
        <v>3750.9</v>
      </c>
      <c r="F313" s="76">
        <f>F314</f>
        <v>5000</v>
      </c>
      <c r="G313" s="76">
        <f>G314</f>
        <v>5330</v>
      </c>
      <c r="H313" s="76">
        <f>H314</f>
        <v>5330</v>
      </c>
      <c r="I313" s="76">
        <f>I314</f>
        <v>5330</v>
      </c>
    </row>
    <row r="314" spans="1:9" hidden="1" x14ac:dyDescent="0.25">
      <c r="A314" s="64">
        <v>3211</v>
      </c>
      <c r="B314" s="65"/>
      <c r="C314" s="66"/>
      <c r="D314" s="63" t="s">
        <v>73</v>
      </c>
      <c r="E314" s="75">
        <v>3750.9</v>
      </c>
      <c r="F314" s="76">
        <v>5000</v>
      </c>
      <c r="G314" s="76">
        <v>5330</v>
      </c>
      <c r="H314" s="76">
        <v>5330</v>
      </c>
      <c r="I314" s="76">
        <v>5330</v>
      </c>
    </row>
    <row r="315" spans="1:9" ht="25.5" x14ac:dyDescent="0.25">
      <c r="A315" s="144">
        <v>4</v>
      </c>
      <c r="B315" s="145"/>
      <c r="C315" s="146"/>
      <c r="D315" s="143" t="s">
        <v>12</v>
      </c>
      <c r="E315" s="75">
        <f>E316</f>
        <v>1628.49</v>
      </c>
      <c r="F315" s="76">
        <f t="shared" ref="F315:I316" si="104">F316</f>
        <v>0</v>
      </c>
      <c r="G315" s="76">
        <f t="shared" si="104"/>
        <v>0</v>
      </c>
      <c r="H315" s="76">
        <f t="shared" si="104"/>
        <v>0</v>
      </c>
      <c r="I315" s="76">
        <f t="shared" si="104"/>
        <v>0</v>
      </c>
    </row>
    <row r="316" spans="1:9" ht="25.5" x14ac:dyDescent="0.25">
      <c r="A316" s="144">
        <v>42</v>
      </c>
      <c r="B316" s="145"/>
      <c r="C316" s="146"/>
      <c r="D316" s="143" t="s">
        <v>31</v>
      </c>
      <c r="E316" s="75">
        <f>E317</f>
        <v>1628.49</v>
      </c>
      <c r="F316" s="76">
        <f t="shared" si="104"/>
        <v>0</v>
      </c>
      <c r="G316" s="76">
        <f>G317</f>
        <v>0</v>
      </c>
      <c r="H316" s="76">
        <f>H317</f>
        <v>0</v>
      </c>
      <c r="I316" s="76">
        <f>I317</f>
        <v>0</v>
      </c>
    </row>
    <row r="317" spans="1:9" hidden="1" x14ac:dyDescent="0.25">
      <c r="A317" s="144">
        <v>4221</v>
      </c>
      <c r="B317" s="145"/>
      <c r="C317" s="146"/>
      <c r="D317" s="143"/>
      <c r="E317" s="75">
        <v>1628.49</v>
      </c>
      <c r="F317" s="76">
        <v>0</v>
      </c>
      <c r="G317" s="76">
        <v>0</v>
      </c>
      <c r="H317" s="76">
        <v>0</v>
      </c>
      <c r="I317" s="76">
        <v>0</v>
      </c>
    </row>
    <row r="318" spans="1:9" ht="25.5" x14ac:dyDescent="0.25">
      <c r="A318" s="185" t="s">
        <v>94</v>
      </c>
      <c r="B318" s="186"/>
      <c r="C318" s="187"/>
      <c r="D318" s="137" t="s">
        <v>140</v>
      </c>
      <c r="E318" s="75">
        <f>E319</f>
        <v>2043814.69</v>
      </c>
      <c r="F318" s="76">
        <f t="shared" ref="F318:I319" si="105">F319</f>
        <v>2349000</v>
      </c>
      <c r="G318" s="76">
        <f t="shared" si="105"/>
        <v>2890000</v>
      </c>
      <c r="H318" s="76">
        <f t="shared" si="105"/>
        <v>2890000</v>
      </c>
      <c r="I318" s="76">
        <f t="shared" si="105"/>
        <v>2890000</v>
      </c>
    </row>
    <row r="319" spans="1:9" x14ac:dyDescent="0.25">
      <c r="A319" s="176" t="s">
        <v>141</v>
      </c>
      <c r="B319" s="177"/>
      <c r="C319" s="178"/>
      <c r="D319" s="62" t="s">
        <v>142</v>
      </c>
      <c r="E319" s="75">
        <f>E320</f>
        <v>2043814.69</v>
      </c>
      <c r="F319" s="76">
        <f t="shared" si="105"/>
        <v>2349000</v>
      </c>
      <c r="G319" s="76">
        <f t="shared" si="105"/>
        <v>2890000</v>
      </c>
      <c r="H319" s="76">
        <f t="shared" si="105"/>
        <v>2890000</v>
      </c>
      <c r="I319" s="76">
        <f t="shared" si="105"/>
        <v>2890000</v>
      </c>
    </row>
    <row r="320" spans="1:9" x14ac:dyDescent="0.25">
      <c r="A320" s="179">
        <v>3</v>
      </c>
      <c r="B320" s="180"/>
      <c r="C320" s="181"/>
      <c r="D320" s="63" t="s">
        <v>10</v>
      </c>
      <c r="E320" s="75">
        <f>E321+E332</f>
        <v>2043814.69</v>
      </c>
      <c r="F320" s="76">
        <f t="shared" ref="F320" si="106">F321+F332</f>
        <v>2349000</v>
      </c>
      <c r="G320" s="76">
        <f>G321+G332+G337</f>
        <v>2890000</v>
      </c>
      <c r="H320" s="76">
        <f>H321+H332+H337</f>
        <v>2890000</v>
      </c>
      <c r="I320" s="76">
        <f>I321+I332+I337</f>
        <v>2890000</v>
      </c>
    </row>
    <row r="321" spans="1:9" x14ac:dyDescent="0.25">
      <c r="A321" s="182">
        <v>31</v>
      </c>
      <c r="B321" s="183"/>
      <c r="C321" s="184"/>
      <c r="D321" s="63" t="s">
        <v>11</v>
      </c>
      <c r="E321" s="75">
        <f>E322+E326+E328</f>
        <v>1978359.48</v>
      </c>
      <c r="F321" s="76">
        <f t="shared" ref="F321:G321" si="107">F322+F326+F328</f>
        <v>2289000</v>
      </c>
      <c r="G321" s="76">
        <f t="shared" si="107"/>
        <v>2805000</v>
      </c>
      <c r="H321" s="76">
        <f t="shared" ref="H321:I321" si="108">H322+H326+H328</f>
        <v>2805000</v>
      </c>
      <c r="I321" s="76">
        <f t="shared" si="108"/>
        <v>2805000</v>
      </c>
    </row>
    <row r="322" spans="1:9" hidden="1" x14ac:dyDescent="0.25">
      <c r="A322" s="64">
        <v>311</v>
      </c>
      <c r="B322" s="65"/>
      <c r="C322" s="66"/>
      <c r="D322" s="63" t="s">
        <v>143</v>
      </c>
      <c r="E322" s="75">
        <f>E323+E324+E325</f>
        <v>1632362.45</v>
      </c>
      <c r="F322" s="76">
        <f t="shared" ref="F322:G322" si="109">SUM(F323:F325)</f>
        <v>1927500</v>
      </c>
      <c r="G322" s="76">
        <f t="shared" si="109"/>
        <v>2310800</v>
      </c>
      <c r="H322" s="76">
        <f t="shared" ref="H322:I322" si="110">SUM(H323:H325)</f>
        <v>2310800</v>
      </c>
      <c r="I322" s="76">
        <f t="shared" si="110"/>
        <v>2310800</v>
      </c>
    </row>
    <row r="323" spans="1:9" hidden="1" x14ac:dyDescent="0.25">
      <c r="A323" s="64">
        <v>3111</v>
      </c>
      <c r="B323" s="65"/>
      <c r="C323" s="66"/>
      <c r="D323" s="63" t="s">
        <v>126</v>
      </c>
      <c r="E323" s="75">
        <v>1632362.45</v>
      </c>
      <c r="F323" s="76">
        <v>1900000</v>
      </c>
      <c r="G323" s="76">
        <v>2250000</v>
      </c>
      <c r="H323" s="76">
        <v>2250000</v>
      </c>
      <c r="I323" s="76">
        <v>2250000</v>
      </c>
    </row>
    <row r="324" spans="1:9" hidden="1" x14ac:dyDescent="0.25">
      <c r="A324" s="64">
        <v>3113</v>
      </c>
      <c r="B324" s="65"/>
      <c r="C324" s="66"/>
      <c r="D324" s="63" t="s">
        <v>144</v>
      </c>
      <c r="E324" s="75">
        <v>0</v>
      </c>
      <c r="F324" s="76">
        <v>25000</v>
      </c>
      <c r="G324" s="76">
        <v>58000</v>
      </c>
      <c r="H324" s="76">
        <v>58000</v>
      </c>
      <c r="I324" s="76">
        <v>58000</v>
      </c>
    </row>
    <row r="325" spans="1:9" ht="14.25" hidden="1" customHeight="1" x14ac:dyDescent="0.25">
      <c r="A325" s="64">
        <v>3114</v>
      </c>
      <c r="B325" s="65"/>
      <c r="C325" s="66"/>
      <c r="D325" s="63" t="s">
        <v>145</v>
      </c>
      <c r="E325" s="75">
        <v>0</v>
      </c>
      <c r="F325" s="76">
        <v>2500</v>
      </c>
      <c r="G325" s="76">
        <v>2800</v>
      </c>
      <c r="H325" s="76">
        <v>2800</v>
      </c>
      <c r="I325" s="76">
        <v>2800</v>
      </c>
    </row>
    <row r="326" spans="1:9" hidden="1" x14ac:dyDescent="0.25">
      <c r="A326" s="64">
        <v>312</v>
      </c>
      <c r="B326" s="65"/>
      <c r="C326" s="66"/>
      <c r="D326" s="63" t="s">
        <v>146</v>
      </c>
      <c r="E326" s="75">
        <f>E327</f>
        <v>83109.31</v>
      </c>
      <c r="F326" s="76">
        <f t="shared" ref="F326:I326" si="111">F327</f>
        <v>60000</v>
      </c>
      <c r="G326" s="76">
        <f t="shared" si="111"/>
        <v>120000</v>
      </c>
      <c r="H326" s="76">
        <f t="shared" si="111"/>
        <v>120000</v>
      </c>
      <c r="I326" s="76">
        <f t="shared" si="111"/>
        <v>120000</v>
      </c>
    </row>
    <row r="327" spans="1:9" hidden="1" x14ac:dyDescent="0.25">
      <c r="A327" s="64">
        <v>3121</v>
      </c>
      <c r="B327" s="65"/>
      <c r="C327" s="66"/>
      <c r="D327" s="63" t="s">
        <v>146</v>
      </c>
      <c r="E327" s="75">
        <v>83109.31</v>
      </c>
      <c r="F327" s="76">
        <v>60000</v>
      </c>
      <c r="G327" s="76">
        <v>120000</v>
      </c>
      <c r="H327" s="76">
        <v>120000</v>
      </c>
      <c r="I327" s="76">
        <v>120000</v>
      </c>
    </row>
    <row r="328" spans="1:9" ht="14.25" hidden="1" customHeight="1" x14ac:dyDescent="0.25">
      <c r="A328" s="64">
        <v>313</v>
      </c>
      <c r="B328" s="65"/>
      <c r="C328" s="66"/>
      <c r="D328" s="63" t="s">
        <v>147</v>
      </c>
      <c r="E328" s="75">
        <f>E329+E330</f>
        <v>262887.72000000003</v>
      </c>
      <c r="F328" s="76">
        <f t="shared" ref="F328:G328" si="112">SUM(F329:F330)</f>
        <v>301500</v>
      </c>
      <c r="G328" s="76">
        <f t="shared" si="112"/>
        <v>374200</v>
      </c>
      <c r="H328" s="76">
        <f t="shared" ref="H328:I328" si="113">SUM(H329:H330)</f>
        <v>374200</v>
      </c>
      <c r="I328" s="76">
        <f t="shared" si="113"/>
        <v>374200</v>
      </c>
    </row>
    <row r="329" spans="1:9" hidden="1" x14ac:dyDescent="0.25">
      <c r="A329" s="64">
        <v>3132</v>
      </c>
      <c r="B329" s="65"/>
      <c r="C329" s="66"/>
      <c r="D329" s="63" t="s">
        <v>148</v>
      </c>
      <c r="E329" s="75">
        <v>261223.29</v>
      </c>
      <c r="F329" s="76">
        <v>300000</v>
      </c>
      <c r="G329" s="76">
        <v>372000</v>
      </c>
      <c r="H329" s="76">
        <v>372000</v>
      </c>
      <c r="I329" s="76">
        <v>372000</v>
      </c>
    </row>
    <row r="330" spans="1:9" hidden="1" x14ac:dyDescent="0.25">
      <c r="A330" s="64">
        <v>3133</v>
      </c>
      <c r="B330" s="65"/>
      <c r="C330" s="66"/>
      <c r="D330" s="63" t="s">
        <v>149</v>
      </c>
      <c r="E330" s="75">
        <v>1664.43</v>
      </c>
      <c r="F330" s="76">
        <v>1500</v>
      </c>
      <c r="G330" s="76">
        <v>2200</v>
      </c>
      <c r="H330" s="76">
        <v>2200</v>
      </c>
      <c r="I330" s="76">
        <v>2200</v>
      </c>
    </row>
    <row r="331" spans="1:9" x14ac:dyDescent="0.25">
      <c r="A331" s="64"/>
      <c r="B331" s="65"/>
      <c r="C331" s="66"/>
      <c r="D331" s="63"/>
      <c r="E331" s="75"/>
      <c r="F331" s="76"/>
      <c r="G331" s="76">
        <v>2200</v>
      </c>
      <c r="H331" s="76">
        <v>2200</v>
      </c>
      <c r="I331" s="76">
        <v>2200</v>
      </c>
    </row>
    <row r="332" spans="1:9" x14ac:dyDescent="0.25">
      <c r="A332" s="182">
        <v>32</v>
      </c>
      <c r="B332" s="183"/>
      <c r="C332" s="184"/>
      <c r="D332" s="63" t="s">
        <v>22</v>
      </c>
      <c r="E332" s="75">
        <f>E333</f>
        <v>65455.21</v>
      </c>
      <c r="F332" s="76">
        <f t="shared" ref="F332:I333" si="114">F333</f>
        <v>60000</v>
      </c>
      <c r="G332" s="76">
        <f t="shared" si="114"/>
        <v>85000</v>
      </c>
      <c r="H332" s="76">
        <f t="shared" si="114"/>
        <v>85000</v>
      </c>
      <c r="I332" s="76">
        <f t="shared" si="114"/>
        <v>85000</v>
      </c>
    </row>
    <row r="333" spans="1:9" hidden="1" x14ac:dyDescent="0.25">
      <c r="A333" s="64">
        <v>321</v>
      </c>
      <c r="B333" s="65"/>
      <c r="C333" s="66"/>
      <c r="D333" s="63" t="s">
        <v>150</v>
      </c>
      <c r="E333" s="75">
        <f>E334</f>
        <v>65455.21</v>
      </c>
      <c r="F333" s="76">
        <f t="shared" si="114"/>
        <v>60000</v>
      </c>
      <c r="G333" s="76">
        <f>G334+G335</f>
        <v>85000</v>
      </c>
      <c r="H333" s="76">
        <f>H334+H335</f>
        <v>85000</v>
      </c>
      <c r="I333" s="76">
        <f>I334+I335</f>
        <v>85000</v>
      </c>
    </row>
    <row r="334" spans="1:9" ht="25.5" hidden="1" x14ac:dyDescent="0.25">
      <c r="A334" s="64">
        <v>3212</v>
      </c>
      <c r="B334" s="65"/>
      <c r="C334" s="66"/>
      <c r="D334" s="63" t="s">
        <v>151</v>
      </c>
      <c r="E334" s="75">
        <v>65455.21</v>
      </c>
      <c r="F334" s="76">
        <v>60000</v>
      </c>
      <c r="G334" s="76">
        <v>85000</v>
      </c>
      <c r="H334" s="76">
        <v>85000</v>
      </c>
      <c r="I334" s="76">
        <v>85000</v>
      </c>
    </row>
    <row r="335" spans="1:9" ht="25.5" hidden="1" x14ac:dyDescent="0.25">
      <c r="A335" s="124">
        <v>329</v>
      </c>
      <c r="B335" s="125"/>
      <c r="C335" s="126"/>
      <c r="D335" s="123" t="s">
        <v>91</v>
      </c>
      <c r="E335" s="75">
        <v>0</v>
      </c>
      <c r="F335" s="75">
        <v>0</v>
      </c>
      <c r="G335" s="75">
        <v>0</v>
      </c>
      <c r="H335" s="76">
        <f>H336</f>
        <v>0</v>
      </c>
      <c r="I335" s="76">
        <f>I336</f>
        <v>0</v>
      </c>
    </row>
    <row r="336" spans="1:9" hidden="1" x14ac:dyDescent="0.25">
      <c r="A336" s="124">
        <v>3295</v>
      </c>
      <c r="B336" s="125"/>
      <c r="C336" s="126"/>
      <c r="D336" s="123" t="s">
        <v>90</v>
      </c>
      <c r="E336" s="75">
        <v>0</v>
      </c>
      <c r="F336" s="75">
        <v>0</v>
      </c>
      <c r="G336" s="75">
        <v>0</v>
      </c>
      <c r="H336" s="76">
        <v>0</v>
      </c>
      <c r="I336" s="76">
        <v>0</v>
      </c>
    </row>
    <row r="337" spans="1:9" x14ac:dyDescent="0.25">
      <c r="A337" s="124">
        <v>34</v>
      </c>
      <c r="B337" s="125"/>
      <c r="C337" s="126"/>
      <c r="D337" s="123" t="s">
        <v>92</v>
      </c>
      <c r="E337" s="75">
        <v>0</v>
      </c>
      <c r="F337" s="75">
        <v>0</v>
      </c>
      <c r="G337" s="75">
        <v>0</v>
      </c>
      <c r="H337" s="76">
        <f>H338</f>
        <v>0</v>
      </c>
      <c r="I337" s="76">
        <f>I338</f>
        <v>0</v>
      </c>
    </row>
    <row r="338" spans="1:9" hidden="1" x14ac:dyDescent="0.25">
      <c r="A338" s="124">
        <v>343</v>
      </c>
      <c r="B338" s="125"/>
      <c r="C338" s="126"/>
      <c r="D338" s="123" t="s">
        <v>292</v>
      </c>
      <c r="E338" s="75">
        <v>0</v>
      </c>
      <c r="F338" s="75">
        <v>0</v>
      </c>
      <c r="G338" s="75">
        <v>0</v>
      </c>
      <c r="H338" s="76">
        <v>0</v>
      </c>
      <c r="I338" s="76">
        <v>0</v>
      </c>
    </row>
    <row r="339" spans="1:9" hidden="1" x14ac:dyDescent="0.25">
      <c r="A339" s="124">
        <v>3433</v>
      </c>
      <c r="B339" s="125"/>
      <c r="C339" s="126"/>
      <c r="D339" s="123" t="s">
        <v>291</v>
      </c>
      <c r="E339" s="75">
        <v>0</v>
      </c>
      <c r="F339" s="76">
        <v>0</v>
      </c>
      <c r="G339" s="76">
        <v>0</v>
      </c>
      <c r="H339" s="76">
        <v>0</v>
      </c>
      <c r="I339" s="76">
        <v>0</v>
      </c>
    </row>
    <row r="340" spans="1:9" ht="24.75" customHeight="1" x14ac:dyDescent="0.25">
      <c r="A340" s="64"/>
      <c r="B340" s="65"/>
      <c r="C340" s="66"/>
      <c r="D340" s="63"/>
      <c r="E340" s="75"/>
      <c r="F340" s="76"/>
      <c r="G340" s="76"/>
      <c r="H340" s="76"/>
      <c r="I340" s="76"/>
    </row>
    <row r="341" spans="1:9" ht="24.75" customHeight="1" x14ac:dyDescent="0.25">
      <c r="A341" s="173" t="s">
        <v>152</v>
      </c>
      <c r="B341" s="174"/>
      <c r="C341" s="175"/>
      <c r="D341" s="137" t="s">
        <v>153</v>
      </c>
      <c r="E341" s="75">
        <f>E342</f>
        <v>86.07</v>
      </c>
      <c r="F341" s="76">
        <f t="shared" ref="F341:I342" si="115">F342</f>
        <v>350</v>
      </c>
      <c r="G341" s="76">
        <f t="shared" si="115"/>
        <v>520</v>
      </c>
      <c r="H341" s="76">
        <f t="shared" si="115"/>
        <v>520</v>
      </c>
      <c r="I341" s="76">
        <f t="shared" si="115"/>
        <v>520</v>
      </c>
    </row>
    <row r="342" spans="1:9" ht="24.75" customHeight="1" x14ac:dyDescent="0.25">
      <c r="A342" s="176" t="s">
        <v>141</v>
      </c>
      <c r="B342" s="177"/>
      <c r="C342" s="178"/>
      <c r="D342" s="62" t="s">
        <v>142</v>
      </c>
      <c r="E342" s="75">
        <f>E343</f>
        <v>86.07</v>
      </c>
      <c r="F342" s="76">
        <f t="shared" si="115"/>
        <v>350</v>
      </c>
      <c r="G342" s="76">
        <f t="shared" si="115"/>
        <v>520</v>
      </c>
      <c r="H342" s="76">
        <f t="shared" si="115"/>
        <v>520</v>
      </c>
      <c r="I342" s="76">
        <f t="shared" si="115"/>
        <v>520</v>
      </c>
    </row>
    <row r="343" spans="1:9" ht="24.75" customHeight="1" x14ac:dyDescent="0.25">
      <c r="A343" s="179">
        <v>3</v>
      </c>
      <c r="B343" s="180"/>
      <c r="C343" s="181"/>
      <c r="D343" s="63" t="s">
        <v>10</v>
      </c>
      <c r="E343" s="75">
        <f>E344+E345</f>
        <v>86.07</v>
      </c>
      <c r="F343" s="76">
        <f t="shared" ref="F343" si="116">F344+F345</f>
        <v>350</v>
      </c>
      <c r="G343" s="76">
        <f t="shared" ref="G343:I343" si="117">G344+G345</f>
        <v>520</v>
      </c>
      <c r="H343" s="76">
        <f t="shared" si="117"/>
        <v>520</v>
      </c>
      <c r="I343" s="76">
        <f t="shared" si="117"/>
        <v>520</v>
      </c>
    </row>
    <row r="344" spans="1:9" ht="24.75" customHeight="1" x14ac:dyDescent="0.25">
      <c r="A344" s="182">
        <v>31</v>
      </c>
      <c r="B344" s="183"/>
      <c r="C344" s="184"/>
      <c r="D344" s="63" t="s">
        <v>11</v>
      </c>
      <c r="E344" s="75">
        <v>0</v>
      </c>
      <c r="F344" s="76">
        <v>0</v>
      </c>
      <c r="G344" s="76">
        <v>0</v>
      </c>
      <c r="H344" s="76">
        <v>0</v>
      </c>
      <c r="I344" s="76">
        <v>0</v>
      </c>
    </row>
    <row r="345" spans="1:9" ht="24.75" customHeight="1" x14ac:dyDescent="0.25">
      <c r="A345" s="182">
        <v>32</v>
      </c>
      <c r="B345" s="183"/>
      <c r="C345" s="184"/>
      <c r="D345" s="63" t="s">
        <v>22</v>
      </c>
      <c r="E345" s="75">
        <f>E348+E350</f>
        <v>86.07</v>
      </c>
      <c r="F345" s="76">
        <v>350</v>
      </c>
      <c r="G345" s="76">
        <f>G346+G348+G350</f>
        <v>520</v>
      </c>
      <c r="H345" s="76">
        <f t="shared" ref="H345:I345" si="118">H346+H348+H350</f>
        <v>520</v>
      </c>
      <c r="I345" s="76">
        <f t="shared" si="118"/>
        <v>520</v>
      </c>
    </row>
    <row r="346" spans="1:9" hidden="1" x14ac:dyDescent="0.25">
      <c r="A346" s="124">
        <v>321</v>
      </c>
      <c r="B346" s="125"/>
      <c r="C346" s="126"/>
      <c r="D346" s="123" t="s">
        <v>160</v>
      </c>
      <c r="E346" s="75"/>
      <c r="F346" s="76"/>
      <c r="G346" s="76">
        <f>G347</f>
        <v>420</v>
      </c>
      <c r="H346" s="76">
        <f t="shared" ref="H346:I346" si="119">H347</f>
        <v>420</v>
      </c>
      <c r="I346" s="76">
        <f t="shared" si="119"/>
        <v>420</v>
      </c>
    </row>
    <row r="347" spans="1:9" hidden="1" x14ac:dyDescent="0.25">
      <c r="A347" s="124">
        <v>3211</v>
      </c>
      <c r="B347" s="125"/>
      <c r="C347" s="126"/>
      <c r="D347" s="123" t="s">
        <v>73</v>
      </c>
      <c r="E347" s="75"/>
      <c r="F347" s="76"/>
      <c r="G347" s="76">
        <v>420</v>
      </c>
      <c r="H347" s="76">
        <v>420</v>
      </c>
      <c r="I347" s="76">
        <v>420</v>
      </c>
    </row>
    <row r="348" spans="1:9" hidden="1" x14ac:dyDescent="0.25">
      <c r="A348" s="64">
        <v>322</v>
      </c>
      <c r="B348" s="65"/>
      <c r="C348" s="66"/>
      <c r="D348" s="63" t="s">
        <v>96</v>
      </c>
      <c r="E348" s="75">
        <f>E349</f>
        <v>32.22</v>
      </c>
      <c r="F348" s="76">
        <f t="shared" ref="F348:I348" si="120">F349</f>
        <v>250</v>
      </c>
      <c r="G348" s="76">
        <f t="shared" si="120"/>
        <v>50</v>
      </c>
      <c r="H348" s="76">
        <f t="shared" si="120"/>
        <v>50</v>
      </c>
      <c r="I348" s="76">
        <f t="shared" si="120"/>
        <v>50</v>
      </c>
    </row>
    <row r="349" spans="1:9" hidden="1" x14ac:dyDescent="0.25">
      <c r="A349" s="64">
        <v>3221</v>
      </c>
      <c r="B349" s="65"/>
      <c r="C349" s="66"/>
      <c r="D349" s="63" t="s">
        <v>114</v>
      </c>
      <c r="E349" s="75">
        <v>32.22</v>
      </c>
      <c r="F349" s="76">
        <v>250</v>
      </c>
      <c r="G349" s="76">
        <v>50</v>
      </c>
      <c r="H349" s="76">
        <v>50</v>
      </c>
      <c r="I349" s="76">
        <v>50</v>
      </c>
    </row>
    <row r="350" spans="1:9" ht="25.5" hidden="1" x14ac:dyDescent="0.25">
      <c r="A350" s="64">
        <v>329</v>
      </c>
      <c r="B350" s="65"/>
      <c r="C350" s="66"/>
      <c r="D350" s="63" t="s">
        <v>91</v>
      </c>
      <c r="E350" s="75">
        <f>E351</f>
        <v>53.85</v>
      </c>
      <c r="F350" s="76">
        <f t="shared" ref="F350:I350" si="121">F351</f>
        <v>100</v>
      </c>
      <c r="G350" s="76">
        <f t="shared" si="121"/>
        <v>50</v>
      </c>
      <c r="H350" s="76">
        <f t="shared" si="121"/>
        <v>50</v>
      </c>
      <c r="I350" s="76">
        <f t="shared" si="121"/>
        <v>50</v>
      </c>
    </row>
    <row r="351" spans="1:9" hidden="1" x14ac:dyDescent="0.25">
      <c r="A351" s="64">
        <v>3293</v>
      </c>
      <c r="B351" s="65"/>
      <c r="C351" s="66"/>
      <c r="D351" s="63" t="s">
        <v>88</v>
      </c>
      <c r="E351" s="75">
        <v>53.85</v>
      </c>
      <c r="F351" s="76">
        <v>100</v>
      </c>
      <c r="G351" s="76">
        <v>50</v>
      </c>
      <c r="H351" s="76">
        <v>50</v>
      </c>
      <c r="I351" s="76">
        <v>50</v>
      </c>
    </row>
    <row r="352" spans="1:9" x14ac:dyDescent="0.25">
      <c r="A352" s="64"/>
      <c r="B352" s="65"/>
      <c r="C352" s="66"/>
      <c r="D352" s="63"/>
      <c r="E352" s="75"/>
      <c r="F352" s="76"/>
      <c r="G352" s="76"/>
      <c r="H352" s="76"/>
      <c r="I352" s="76"/>
    </row>
    <row r="353" spans="1:9" ht="25.5" customHeight="1" x14ac:dyDescent="0.25">
      <c r="A353" s="185" t="s">
        <v>111</v>
      </c>
      <c r="B353" s="186"/>
      <c r="C353" s="187"/>
      <c r="D353" s="137" t="s">
        <v>154</v>
      </c>
      <c r="E353" s="75">
        <f>E354</f>
        <v>2785.72</v>
      </c>
      <c r="F353" s="76">
        <f t="shared" ref="F353:I355" si="122">F354</f>
        <v>3500</v>
      </c>
      <c r="G353" s="76">
        <f t="shared" si="122"/>
        <v>2700</v>
      </c>
      <c r="H353" s="76">
        <f t="shared" si="122"/>
        <v>2700</v>
      </c>
      <c r="I353" s="76">
        <f t="shared" si="122"/>
        <v>2700</v>
      </c>
    </row>
    <row r="354" spans="1:9" x14ac:dyDescent="0.25">
      <c r="A354" s="176" t="s">
        <v>141</v>
      </c>
      <c r="B354" s="177"/>
      <c r="C354" s="178"/>
      <c r="D354" s="62" t="s">
        <v>142</v>
      </c>
      <c r="E354" s="75">
        <f>E355</f>
        <v>2785.72</v>
      </c>
      <c r="F354" s="76">
        <f t="shared" si="122"/>
        <v>3500</v>
      </c>
      <c r="G354" s="76">
        <f t="shared" si="122"/>
        <v>2700</v>
      </c>
      <c r="H354" s="76">
        <f t="shared" si="122"/>
        <v>2700</v>
      </c>
      <c r="I354" s="76">
        <f t="shared" si="122"/>
        <v>2700</v>
      </c>
    </row>
    <row r="355" spans="1:9" x14ac:dyDescent="0.25">
      <c r="A355" s="179">
        <v>3</v>
      </c>
      <c r="B355" s="180"/>
      <c r="C355" s="181"/>
      <c r="D355" s="63" t="s">
        <v>10</v>
      </c>
      <c r="E355" s="75">
        <f>E356</f>
        <v>2785.72</v>
      </c>
      <c r="F355" s="76">
        <f t="shared" si="122"/>
        <v>3500</v>
      </c>
      <c r="G355" s="76">
        <f t="shared" si="122"/>
        <v>2700</v>
      </c>
      <c r="H355" s="76">
        <f t="shared" si="122"/>
        <v>2700</v>
      </c>
      <c r="I355" s="76">
        <f t="shared" si="122"/>
        <v>2700</v>
      </c>
    </row>
    <row r="356" spans="1:9" x14ac:dyDescent="0.25">
      <c r="A356" s="182">
        <v>32</v>
      </c>
      <c r="B356" s="183"/>
      <c r="C356" s="184"/>
      <c r="D356" s="63" t="s">
        <v>22</v>
      </c>
      <c r="E356" s="75">
        <f>E357+E362</f>
        <v>2785.72</v>
      </c>
      <c r="F356" s="76">
        <f>F357+F362</f>
        <v>3500</v>
      </c>
      <c r="G356" s="76">
        <f>G357+G359+G362</f>
        <v>2700</v>
      </c>
      <c r="H356" s="76">
        <f t="shared" ref="H356:I356" si="123">H357+H359+H362</f>
        <v>2700</v>
      </c>
      <c r="I356" s="76">
        <f t="shared" si="123"/>
        <v>2700</v>
      </c>
    </row>
    <row r="357" spans="1:9" hidden="1" x14ac:dyDescent="0.25">
      <c r="A357" s="64">
        <v>322</v>
      </c>
      <c r="B357" s="65"/>
      <c r="C357" s="66"/>
      <c r="D357" s="63" t="s">
        <v>96</v>
      </c>
      <c r="E357" s="75">
        <f>E358+E360</f>
        <v>12.99</v>
      </c>
      <c r="F357" s="76">
        <f>F358+F360</f>
        <v>2000</v>
      </c>
      <c r="G357" s="76">
        <f>G358+G360</f>
        <v>300</v>
      </c>
      <c r="H357" s="76">
        <f t="shared" ref="H357:I357" si="124">H358+H360</f>
        <v>300</v>
      </c>
      <c r="I357" s="76">
        <f t="shared" si="124"/>
        <v>300</v>
      </c>
    </row>
    <row r="358" spans="1:9" hidden="1" x14ac:dyDescent="0.25">
      <c r="A358" s="64">
        <v>3221</v>
      </c>
      <c r="B358" s="65"/>
      <c r="C358" s="66"/>
      <c r="D358" s="63" t="s">
        <v>114</v>
      </c>
      <c r="E358" s="75">
        <v>12.99</v>
      </c>
      <c r="F358" s="76">
        <v>650</v>
      </c>
      <c r="G358" s="76">
        <v>300</v>
      </c>
      <c r="H358" s="76">
        <f>G358</f>
        <v>300</v>
      </c>
      <c r="I358" s="76">
        <f>H358</f>
        <v>300</v>
      </c>
    </row>
    <row r="359" spans="1:9" ht="36" hidden="1" customHeight="1" x14ac:dyDescent="0.25">
      <c r="A359" s="124">
        <v>323</v>
      </c>
      <c r="B359" s="125"/>
      <c r="C359" s="126"/>
      <c r="D359" s="123" t="s">
        <v>91</v>
      </c>
      <c r="E359" s="75"/>
      <c r="F359" s="76"/>
      <c r="G359" s="76">
        <f>G361</f>
        <v>500</v>
      </c>
      <c r="H359" s="76">
        <f t="shared" ref="H359:I359" si="125">H361</f>
        <v>500</v>
      </c>
      <c r="I359" s="76">
        <f t="shared" si="125"/>
        <v>500</v>
      </c>
    </row>
    <row r="360" spans="1:9" hidden="1" x14ac:dyDescent="0.25">
      <c r="A360" s="64">
        <v>3237</v>
      </c>
      <c r="B360" s="65"/>
      <c r="C360" s="66"/>
      <c r="D360" s="63" t="s">
        <v>117</v>
      </c>
      <c r="E360" s="75">
        <v>0</v>
      </c>
      <c r="F360" s="76">
        <v>1350</v>
      </c>
      <c r="G360" s="76">
        <v>0</v>
      </c>
      <c r="H360" s="76">
        <v>0</v>
      </c>
      <c r="I360" s="76">
        <v>0</v>
      </c>
    </row>
    <row r="361" spans="1:9" hidden="1" x14ac:dyDescent="0.25">
      <c r="A361" s="124">
        <v>3239</v>
      </c>
      <c r="B361" s="125"/>
      <c r="C361" s="126"/>
      <c r="D361" s="123" t="s">
        <v>86</v>
      </c>
      <c r="E361" s="75"/>
      <c r="F361" s="76"/>
      <c r="G361" s="76">
        <v>500</v>
      </c>
      <c r="H361" s="76">
        <v>500</v>
      </c>
      <c r="I361" s="76">
        <v>500</v>
      </c>
    </row>
    <row r="362" spans="1:9" ht="25.5" hidden="1" x14ac:dyDescent="0.25">
      <c r="A362" s="64">
        <v>329</v>
      </c>
      <c r="B362" s="65"/>
      <c r="C362" s="66"/>
      <c r="D362" s="63" t="s">
        <v>91</v>
      </c>
      <c r="E362" s="75">
        <f>E363</f>
        <v>2772.73</v>
      </c>
      <c r="F362" s="76">
        <f t="shared" ref="F362" si="126">F363</f>
        <v>1500</v>
      </c>
      <c r="G362" s="76">
        <f>G363+G364</f>
        <v>1900</v>
      </c>
      <c r="H362" s="76">
        <f t="shared" ref="H362:I362" si="127">H363+H364</f>
        <v>1900</v>
      </c>
      <c r="I362" s="76">
        <f t="shared" si="127"/>
        <v>1900</v>
      </c>
    </row>
    <row r="363" spans="1:9" hidden="1" x14ac:dyDescent="0.25">
      <c r="A363" s="64">
        <v>3293</v>
      </c>
      <c r="B363" s="65"/>
      <c r="C363" s="66"/>
      <c r="D363" s="63" t="s">
        <v>88</v>
      </c>
      <c r="E363" s="75">
        <v>2772.73</v>
      </c>
      <c r="F363" s="76">
        <v>1500</v>
      </c>
      <c r="G363" s="76">
        <v>1550</v>
      </c>
      <c r="H363" s="76">
        <v>1550</v>
      </c>
      <c r="I363" s="76">
        <v>1550</v>
      </c>
    </row>
    <row r="364" spans="1:9" ht="25.5" hidden="1" x14ac:dyDescent="0.25">
      <c r="A364" s="144">
        <v>3299</v>
      </c>
      <c r="B364" s="145"/>
      <c r="C364" s="146"/>
      <c r="D364" s="143" t="s">
        <v>91</v>
      </c>
      <c r="E364" s="75"/>
      <c r="F364" s="76"/>
      <c r="G364" s="76">
        <v>350</v>
      </c>
      <c r="H364" s="76">
        <v>350</v>
      </c>
      <c r="I364" s="76">
        <v>350</v>
      </c>
    </row>
    <row r="365" spans="1:9" ht="28.5" customHeight="1" x14ac:dyDescent="0.25">
      <c r="A365" s="185" t="s">
        <v>115</v>
      </c>
      <c r="B365" s="186"/>
      <c r="C365" s="187"/>
      <c r="D365" s="137" t="s">
        <v>155</v>
      </c>
      <c r="E365" s="75">
        <f>E372+E391+E366</f>
        <v>226017.8</v>
      </c>
      <c r="F365" s="76">
        <f>F372+F391</f>
        <v>305000</v>
      </c>
      <c r="G365" s="76">
        <f>G372+G391</f>
        <v>302000</v>
      </c>
      <c r="H365" s="76">
        <f>H372+H391</f>
        <v>302000</v>
      </c>
      <c r="I365" s="76">
        <f>I372+I391</f>
        <v>302000</v>
      </c>
    </row>
    <row r="366" spans="1:9" ht="25.5" x14ac:dyDescent="0.25">
      <c r="A366" s="176" t="s">
        <v>156</v>
      </c>
      <c r="B366" s="177"/>
      <c r="C366" s="178"/>
      <c r="D366" s="62" t="s">
        <v>157</v>
      </c>
      <c r="E366" s="75">
        <f>E367</f>
        <v>1050.01</v>
      </c>
      <c r="F366" s="76">
        <v>0</v>
      </c>
      <c r="G366" s="76">
        <v>0</v>
      </c>
      <c r="H366" s="76">
        <v>0</v>
      </c>
      <c r="I366" s="76">
        <v>0</v>
      </c>
    </row>
    <row r="367" spans="1:9" ht="25.5" x14ac:dyDescent="0.25">
      <c r="A367" s="179">
        <v>4</v>
      </c>
      <c r="B367" s="180"/>
      <c r="C367" s="181"/>
      <c r="D367" s="63" t="s">
        <v>273</v>
      </c>
      <c r="E367" s="75">
        <f>E368</f>
        <v>1050.01</v>
      </c>
      <c r="F367" s="76">
        <v>0</v>
      </c>
      <c r="G367" s="76">
        <v>0</v>
      </c>
      <c r="H367" s="76">
        <v>0</v>
      </c>
      <c r="I367" s="76">
        <v>0</v>
      </c>
    </row>
    <row r="368" spans="1:9" ht="25.5" x14ac:dyDescent="0.25">
      <c r="A368" s="182">
        <v>42</v>
      </c>
      <c r="B368" s="183"/>
      <c r="C368" s="184"/>
      <c r="D368" s="62" t="s">
        <v>31</v>
      </c>
      <c r="E368" s="75">
        <f>E369</f>
        <v>1050.01</v>
      </c>
      <c r="F368" s="76">
        <v>0</v>
      </c>
      <c r="G368" s="76">
        <v>0</v>
      </c>
      <c r="H368" s="76">
        <v>0</v>
      </c>
      <c r="I368" s="76">
        <v>0</v>
      </c>
    </row>
    <row r="369" spans="1:9" hidden="1" x14ac:dyDescent="0.25">
      <c r="A369" s="102">
        <v>422</v>
      </c>
      <c r="B369" s="103"/>
      <c r="C369" s="104"/>
      <c r="D369" s="100" t="s">
        <v>189</v>
      </c>
      <c r="E369" s="75">
        <f>E370</f>
        <v>1050.01</v>
      </c>
      <c r="F369" s="76">
        <v>0</v>
      </c>
      <c r="G369" s="76">
        <v>0</v>
      </c>
      <c r="H369" s="76">
        <v>0</v>
      </c>
      <c r="I369" s="76">
        <v>0</v>
      </c>
    </row>
    <row r="370" spans="1:9" ht="25.5" hidden="1" x14ac:dyDescent="0.25">
      <c r="A370" s="102">
        <v>4227</v>
      </c>
      <c r="B370" s="103"/>
      <c r="C370" s="104"/>
      <c r="D370" s="100" t="s">
        <v>274</v>
      </c>
      <c r="E370" s="75">
        <v>1050.01</v>
      </c>
      <c r="F370" s="76">
        <v>0</v>
      </c>
      <c r="G370" s="76">
        <v>0</v>
      </c>
      <c r="H370" s="76">
        <v>0</v>
      </c>
      <c r="I370" s="76">
        <v>0</v>
      </c>
    </row>
    <row r="371" spans="1:9" ht="23.25" customHeight="1" x14ac:dyDescent="0.25">
      <c r="A371" s="64"/>
      <c r="B371" s="65"/>
      <c r="C371" s="66"/>
      <c r="D371" s="62"/>
      <c r="E371" s="75"/>
      <c r="F371" s="76"/>
      <c r="G371" s="76"/>
      <c r="H371" s="76"/>
      <c r="I371" s="76"/>
    </row>
    <row r="372" spans="1:9" x14ac:dyDescent="0.25">
      <c r="A372" s="176" t="s">
        <v>158</v>
      </c>
      <c r="B372" s="177"/>
      <c r="C372" s="178"/>
      <c r="D372" s="62" t="s">
        <v>159</v>
      </c>
      <c r="E372" s="75">
        <f>E373</f>
        <v>11982.080000000002</v>
      </c>
      <c r="F372" s="76">
        <f t="shared" ref="F372:G373" si="128">F373</f>
        <v>5000</v>
      </c>
      <c r="G372" s="76">
        <f t="shared" si="128"/>
        <v>2000</v>
      </c>
      <c r="H372" s="76">
        <f t="shared" ref="H372:H373" si="129">H373</f>
        <v>2000</v>
      </c>
      <c r="I372" s="76">
        <f t="shared" ref="I372:I373" si="130">I373</f>
        <v>2000</v>
      </c>
    </row>
    <row r="373" spans="1:9" x14ac:dyDescent="0.25">
      <c r="A373" s="179">
        <v>3</v>
      </c>
      <c r="B373" s="180"/>
      <c r="C373" s="181"/>
      <c r="D373" s="63" t="s">
        <v>10</v>
      </c>
      <c r="E373" s="75">
        <f>E374</f>
        <v>11982.080000000002</v>
      </c>
      <c r="F373" s="76">
        <f t="shared" si="128"/>
        <v>5000</v>
      </c>
      <c r="G373" s="76">
        <f t="shared" si="128"/>
        <v>2000</v>
      </c>
      <c r="H373" s="76">
        <f t="shared" si="129"/>
        <v>2000</v>
      </c>
      <c r="I373" s="76">
        <f t="shared" si="130"/>
        <v>2000</v>
      </c>
    </row>
    <row r="374" spans="1:9" x14ac:dyDescent="0.25">
      <c r="A374" s="182">
        <v>32</v>
      </c>
      <c r="B374" s="183"/>
      <c r="C374" s="184"/>
      <c r="D374" s="63" t="s">
        <v>22</v>
      </c>
      <c r="E374" s="75">
        <f>E375+E377+E383+E388</f>
        <v>11982.080000000002</v>
      </c>
      <c r="F374" s="76">
        <f t="shared" ref="F374:G374" si="131">F375+F377+F383+F388</f>
        <v>5000</v>
      </c>
      <c r="G374" s="76">
        <f t="shared" si="131"/>
        <v>2000</v>
      </c>
      <c r="H374" s="76">
        <f t="shared" ref="H374" si="132">H375+H377+H383+H388</f>
        <v>2000</v>
      </c>
      <c r="I374" s="76">
        <f t="shared" ref="I374" si="133">I375+I377+I383+I388</f>
        <v>2000</v>
      </c>
    </row>
    <row r="375" spans="1:9" hidden="1" x14ac:dyDescent="0.25">
      <c r="A375" s="68">
        <v>321</v>
      </c>
      <c r="B375" s="69"/>
      <c r="C375" s="63"/>
      <c r="D375" s="63" t="s">
        <v>160</v>
      </c>
      <c r="E375" s="75"/>
      <c r="F375" s="76">
        <f t="shared" ref="F375:G375" si="134">F376</f>
        <v>0</v>
      </c>
      <c r="G375" s="76">
        <f t="shared" si="134"/>
        <v>0</v>
      </c>
      <c r="H375" s="76">
        <f t="shared" ref="H375" si="135">H376</f>
        <v>0</v>
      </c>
      <c r="I375" s="76">
        <f t="shared" ref="I375" si="136">I376</f>
        <v>0</v>
      </c>
    </row>
    <row r="376" spans="1:9" hidden="1" x14ac:dyDescent="0.25">
      <c r="A376" s="64">
        <v>3213</v>
      </c>
      <c r="B376" s="65"/>
      <c r="C376" s="66"/>
      <c r="D376" s="63" t="s">
        <v>161</v>
      </c>
      <c r="E376" s="75"/>
      <c r="F376" s="76">
        <v>0</v>
      </c>
      <c r="G376" s="76">
        <v>0</v>
      </c>
      <c r="H376" s="76">
        <v>0</v>
      </c>
      <c r="I376" s="76">
        <v>0</v>
      </c>
    </row>
    <row r="377" spans="1:9" hidden="1" x14ac:dyDescent="0.25">
      <c r="A377" s="64">
        <v>322</v>
      </c>
      <c r="B377" s="65"/>
      <c r="C377" s="66"/>
      <c r="D377" s="63" t="s">
        <v>96</v>
      </c>
      <c r="E377" s="75">
        <f>SUM(E378:E382)</f>
        <v>9648.4500000000007</v>
      </c>
      <c r="F377" s="76">
        <f t="shared" ref="F377:G377" si="137">SUM(F378:F382)</f>
        <v>5000</v>
      </c>
      <c r="G377" s="76">
        <f t="shared" si="137"/>
        <v>2000</v>
      </c>
      <c r="H377" s="76">
        <f t="shared" ref="H377" si="138">SUM(H378:H382)</f>
        <v>2000</v>
      </c>
      <c r="I377" s="76">
        <f t="shared" ref="I377" si="139">SUM(I378:I382)</f>
        <v>2000</v>
      </c>
    </row>
    <row r="378" spans="1:9" ht="25.5" hidden="1" x14ac:dyDescent="0.25">
      <c r="A378" s="64">
        <v>3221</v>
      </c>
      <c r="B378" s="65"/>
      <c r="C378" s="66"/>
      <c r="D378" s="63" t="s">
        <v>162</v>
      </c>
      <c r="E378" s="75">
        <v>3113.99</v>
      </c>
      <c r="F378" s="76">
        <v>5000</v>
      </c>
      <c r="G378" s="76">
        <v>2000</v>
      </c>
      <c r="H378" s="76">
        <v>2000</v>
      </c>
      <c r="I378" s="76">
        <v>2000</v>
      </c>
    </row>
    <row r="379" spans="1:9" hidden="1" x14ac:dyDescent="0.25">
      <c r="A379" s="64">
        <v>3222</v>
      </c>
      <c r="B379" s="65"/>
      <c r="C379" s="66"/>
      <c r="D379" s="63" t="s">
        <v>163</v>
      </c>
      <c r="E379" s="75">
        <v>5013.88</v>
      </c>
      <c r="F379" s="76">
        <v>0</v>
      </c>
      <c r="G379" s="76">
        <v>0</v>
      </c>
      <c r="H379" s="76">
        <v>0</v>
      </c>
      <c r="I379" s="76">
        <v>0</v>
      </c>
    </row>
    <row r="380" spans="1:9" hidden="1" x14ac:dyDescent="0.25">
      <c r="A380" s="64">
        <v>3223</v>
      </c>
      <c r="B380" s="65"/>
      <c r="C380" s="66"/>
      <c r="D380" s="63" t="s">
        <v>77</v>
      </c>
      <c r="E380" s="75">
        <v>0</v>
      </c>
      <c r="F380" s="76">
        <v>0</v>
      </c>
      <c r="G380" s="76">
        <v>0</v>
      </c>
      <c r="H380" s="76">
        <v>0</v>
      </c>
      <c r="I380" s="76">
        <v>0</v>
      </c>
    </row>
    <row r="381" spans="1:9" hidden="1" x14ac:dyDescent="0.25">
      <c r="A381" s="64">
        <v>3225</v>
      </c>
      <c r="B381" s="65"/>
      <c r="C381" s="66"/>
      <c r="D381" s="63" t="s">
        <v>78</v>
      </c>
      <c r="E381" s="75">
        <v>1520.58</v>
      </c>
      <c r="F381" s="76">
        <v>0</v>
      </c>
      <c r="G381" s="76">
        <v>0</v>
      </c>
      <c r="H381" s="76">
        <v>0</v>
      </c>
      <c r="I381" s="76">
        <v>0</v>
      </c>
    </row>
    <row r="382" spans="1:9" ht="25.5" hidden="1" x14ac:dyDescent="0.25">
      <c r="A382" s="64">
        <v>3227</v>
      </c>
      <c r="B382" s="65"/>
      <c r="C382" s="66"/>
      <c r="D382" s="63" t="s">
        <v>164</v>
      </c>
      <c r="E382" s="75">
        <v>0</v>
      </c>
      <c r="F382" s="76">
        <v>0</v>
      </c>
      <c r="G382" s="76">
        <v>0</v>
      </c>
      <c r="H382" s="76">
        <v>0</v>
      </c>
      <c r="I382" s="76">
        <v>0</v>
      </c>
    </row>
    <row r="383" spans="1:9" hidden="1" x14ac:dyDescent="0.25">
      <c r="A383" s="64">
        <v>323</v>
      </c>
      <c r="B383" s="65"/>
      <c r="C383" s="66"/>
      <c r="D383" s="63" t="s">
        <v>98</v>
      </c>
      <c r="E383" s="75">
        <f>SUM(E384:E387)</f>
        <v>2333.63</v>
      </c>
      <c r="F383" s="76">
        <f t="shared" ref="F383:G383" si="140">SUM(F384:F387)</f>
        <v>0</v>
      </c>
      <c r="G383" s="76">
        <f t="shared" si="140"/>
        <v>0</v>
      </c>
      <c r="H383" s="76">
        <f t="shared" ref="H383" si="141">SUM(H384:H387)</f>
        <v>0</v>
      </c>
      <c r="I383" s="76">
        <f t="shared" ref="I383" si="142">SUM(I384:I387)</f>
        <v>0</v>
      </c>
    </row>
    <row r="384" spans="1:9" hidden="1" x14ac:dyDescent="0.25">
      <c r="A384" s="64">
        <v>3232</v>
      </c>
      <c r="B384" s="65"/>
      <c r="C384" s="66"/>
      <c r="D384" s="63" t="s">
        <v>165</v>
      </c>
      <c r="E384" s="75">
        <v>0</v>
      </c>
      <c r="F384" s="76">
        <v>0</v>
      </c>
      <c r="G384" s="76">
        <v>0</v>
      </c>
      <c r="H384" s="76">
        <v>0</v>
      </c>
      <c r="I384" s="76">
        <v>0</v>
      </c>
    </row>
    <row r="385" spans="1:9" hidden="1" x14ac:dyDescent="0.25">
      <c r="A385" s="64">
        <v>3234</v>
      </c>
      <c r="B385" s="65"/>
      <c r="C385" s="66"/>
      <c r="D385" s="63" t="s">
        <v>81</v>
      </c>
      <c r="E385" s="75">
        <v>0</v>
      </c>
      <c r="F385" s="76">
        <v>0</v>
      </c>
      <c r="G385" s="76">
        <v>0</v>
      </c>
      <c r="H385" s="76">
        <v>0</v>
      </c>
      <c r="I385" s="76">
        <v>0</v>
      </c>
    </row>
    <row r="386" spans="1:9" hidden="1" x14ac:dyDescent="0.25">
      <c r="A386" s="64">
        <v>3236</v>
      </c>
      <c r="B386" s="65"/>
      <c r="C386" s="66"/>
      <c r="D386" s="63" t="s">
        <v>83</v>
      </c>
      <c r="E386" s="75">
        <v>2333.63</v>
      </c>
      <c r="F386" s="76">
        <v>0</v>
      </c>
      <c r="G386" s="76">
        <v>0</v>
      </c>
      <c r="H386" s="76">
        <v>0</v>
      </c>
      <c r="I386" s="76">
        <v>0</v>
      </c>
    </row>
    <row r="387" spans="1:9" hidden="1" x14ac:dyDescent="0.25">
      <c r="A387" s="64">
        <v>3239</v>
      </c>
      <c r="B387" s="65"/>
      <c r="C387" s="66"/>
      <c r="D387" s="63" t="s">
        <v>86</v>
      </c>
      <c r="E387" s="75">
        <v>0</v>
      </c>
      <c r="F387" s="76">
        <v>0</v>
      </c>
      <c r="G387" s="76">
        <v>0</v>
      </c>
      <c r="H387" s="76">
        <v>0</v>
      </c>
      <c r="I387" s="76">
        <v>0</v>
      </c>
    </row>
    <row r="388" spans="1:9" ht="25.5" hidden="1" x14ac:dyDescent="0.25">
      <c r="A388" s="64">
        <v>329</v>
      </c>
      <c r="B388" s="65"/>
      <c r="C388" s="66"/>
      <c r="D388" s="63" t="s">
        <v>91</v>
      </c>
      <c r="E388" s="75">
        <v>0</v>
      </c>
      <c r="F388" s="76">
        <f t="shared" ref="F388:G388" si="143">F389</f>
        <v>0</v>
      </c>
      <c r="G388" s="76">
        <f t="shared" si="143"/>
        <v>0</v>
      </c>
      <c r="H388" s="76">
        <f t="shared" ref="H388" si="144">H389</f>
        <v>0</v>
      </c>
      <c r="I388" s="76">
        <f t="shared" ref="I388" si="145">I389</f>
        <v>0</v>
      </c>
    </row>
    <row r="389" spans="1:9" ht="25.5" hidden="1" x14ac:dyDescent="0.25">
      <c r="A389" s="64">
        <v>3299</v>
      </c>
      <c r="B389" s="65"/>
      <c r="C389" s="66"/>
      <c r="D389" s="63" t="s">
        <v>91</v>
      </c>
      <c r="E389" s="75">
        <v>0</v>
      </c>
      <c r="F389" s="76">
        <v>0</v>
      </c>
      <c r="G389" s="76">
        <v>0</v>
      </c>
      <c r="H389" s="76">
        <v>0</v>
      </c>
      <c r="I389" s="76">
        <v>0</v>
      </c>
    </row>
    <row r="390" spans="1:9" x14ac:dyDescent="0.25">
      <c r="A390" s="64"/>
      <c r="B390" s="65"/>
      <c r="C390" s="66"/>
      <c r="D390" s="63"/>
      <c r="E390" s="75"/>
      <c r="F390" s="76"/>
      <c r="G390" s="76"/>
      <c r="H390" s="76"/>
      <c r="I390" s="76"/>
    </row>
    <row r="391" spans="1:9" x14ac:dyDescent="0.25">
      <c r="A391" s="176" t="s">
        <v>141</v>
      </c>
      <c r="B391" s="177"/>
      <c r="C391" s="178"/>
      <c r="D391" s="62" t="s">
        <v>166</v>
      </c>
      <c r="E391" s="75">
        <f>E392</f>
        <v>212985.71</v>
      </c>
      <c r="F391" s="76">
        <f t="shared" ref="F391:I392" si="146">F392</f>
        <v>300000</v>
      </c>
      <c r="G391" s="76">
        <f t="shared" si="146"/>
        <v>300000</v>
      </c>
      <c r="H391" s="76">
        <f t="shared" si="146"/>
        <v>300000</v>
      </c>
      <c r="I391" s="76">
        <f t="shared" si="146"/>
        <v>300000</v>
      </c>
    </row>
    <row r="392" spans="1:9" x14ac:dyDescent="0.25">
      <c r="A392" s="179">
        <v>3</v>
      </c>
      <c r="B392" s="180"/>
      <c r="C392" s="181"/>
      <c r="D392" s="63" t="s">
        <v>10</v>
      </c>
      <c r="E392" s="75">
        <f>E393</f>
        <v>212985.71</v>
      </c>
      <c r="F392" s="76">
        <f t="shared" si="146"/>
        <v>300000</v>
      </c>
      <c r="G392" s="76">
        <f t="shared" si="146"/>
        <v>300000</v>
      </c>
      <c r="H392" s="76">
        <f t="shared" si="146"/>
        <v>300000</v>
      </c>
      <c r="I392" s="76">
        <f t="shared" si="146"/>
        <v>300000</v>
      </c>
    </row>
    <row r="393" spans="1:9" x14ac:dyDescent="0.25">
      <c r="A393" s="182">
        <v>32</v>
      </c>
      <c r="B393" s="183"/>
      <c r="C393" s="184"/>
      <c r="D393" s="63" t="s">
        <v>22</v>
      </c>
      <c r="E393" s="75">
        <f>E394+E397+E402</f>
        <v>212985.71</v>
      </c>
      <c r="F393" s="76">
        <f>F397</f>
        <v>300000</v>
      </c>
      <c r="G393" s="76">
        <f>G397</f>
        <v>300000</v>
      </c>
      <c r="H393" s="76">
        <f>H397</f>
        <v>300000</v>
      </c>
      <c r="I393" s="76">
        <f>I397</f>
        <v>300000</v>
      </c>
    </row>
    <row r="394" spans="1:9" hidden="1" x14ac:dyDescent="0.25">
      <c r="A394" s="68">
        <v>321</v>
      </c>
      <c r="B394" s="69"/>
      <c r="C394" s="63"/>
      <c r="D394" s="63" t="s">
        <v>160</v>
      </c>
      <c r="E394" s="75">
        <f>SUM(E395:E396)</f>
        <v>0</v>
      </c>
      <c r="F394" s="76">
        <f t="shared" ref="F394" si="147">SUM(F395:F396)</f>
        <v>0</v>
      </c>
      <c r="G394" s="76">
        <f t="shared" ref="G394:I394" si="148">SUM(G395:G396)</f>
        <v>0</v>
      </c>
      <c r="H394" s="76">
        <f t="shared" si="148"/>
        <v>0</v>
      </c>
      <c r="I394" s="76">
        <f t="shared" si="148"/>
        <v>0</v>
      </c>
    </row>
    <row r="395" spans="1:9" hidden="1" x14ac:dyDescent="0.25">
      <c r="A395" s="182">
        <v>3211</v>
      </c>
      <c r="B395" s="183"/>
      <c r="C395" s="184"/>
      <c r="D395" s="63" t="s">
        <v>73</v>
      </c>
      <c r="E395" s="75">
        <v>0</v>
      </c>
      <c r="F395" s="76">
        <v>0</v>
      </c>
      <c r="G395" s="76">
        <v>0</v>
      </c>
      <c r="H395" s="76">
        <v>0</v>
      </c>
      <c r="I395" s="76">
        <v>0</v>
      </c>
    </row>
    <row r="396" spans="1:9" hidden="1" x14ac:dyDescent="0.25">
      <c r="A396" s="64">
        <v>3213</v>
      </c>
      <c r="B396" s="65"/>
      <c r="C396" s="66"/>
      <c r="D396" s="63" t="s">
        <v>161</v>
      </c>
      <c r="E396" s="75">
        <v>0</v>
      </c>
      <c r="F396" s="76">
        <v>0</v>
      </c>
      <c r="G396" s="76">
        <v>0</v>
      </c>
      <c r="H396" s="76">
        <v>0</v>
      </c>
      <c r="I396" s="76">
        <v>0</v>
      </c>
    </row>
    <row r="397" spans="1:9" hidden="1" x14ac:dyDescent="0.25">
      <c r="A397" s="64">
        <v>322</v>
      </c>
      <c r="B397" s="65"/>
      <c r="C397" s="66"/>
      <c r="D397" s="63" t="s">
        <v>96</v>
      </c>
      <c r="E397" s="75">
        <f>SUM(E398:E401)</f>
        <v>212985.71</v>
      </c>
      <c r="F397" s="76">
        <f t="shared" ref="F397" si="149">SUM(F398:F401)</f>
        <v>300000</v>
      </c>
      <c r="G397" s="76">
        <f t="shared" ref="G397:I397" si="150">SUM(G398:G401)</f>
        <v>300000</v>
      </c>
      <c r="H397" s="76">
        <f t="shared" si="150"/>
        <v>300000</v>
      </c>
      <c r="I397" s="76">
        <f t="shared" si="150"/>
        <v>300000</v>
      </c>
    </row>
    <row r="398" spans="1:9" ht="25.5" hidden="1" x14ac:dyDescent="0.25">
      <c r="A398" s="64">
        <v>3221</v>
      </c>
      <c r="B398" s="65"/>
      <c r="C398" s="66"/>
      <c r="D398" s="63" t="s">
        <v>162</v>
      </c>
      <c r="E398" s="75">
        <v>0</v>
      </c>
      <c r="F398" s="76">
        <v>0</v>
      </c>
      <c r="G398" s="76">
        <v>0</v>
      </c>
      <c r="H398" s="76">
        <v>0</v>
      </c>
      <c r="I398" s="76">
        <v>0</v>
      </c>
    </row>
    <row r="399" spans="1:9" hidden="1" x14ac:dyDescent="0.25">
      <c r="A399" s="64">
        <v>3222</v>
      </c>
      <c r="B399" s="65"/>
      <c r="C399" s="66"/>
      <c r="D399" s="63" t="s">
        <v>163</v>
      </c>
      <c r="E399" s="75">
        <v>212985.71</v>
      </c>
      <c r="F399" s="76">
        <v>300000</v>
      </c>
      <c r="G399" s="76">
        <v>300000</v>
      </c>
      <c r="H399" s="76">
        <v>300000</v>
      </c>
      <c r="I399" s="76">
        <v>300000</v>
      </c>
    </row>
    <row r="400" spans="1:9" hidden="1" x14ac:dyDescent="0.25">
      <c r="A400" s="64">
        <v>3224</v>
      </c>
      <c r="B400" s="65"/>
      <c r="C400" s="66"/>
      <c r="D400" s="63" t="s">
        <v>167</v>
      </c>
      <c r="E400" s="75">
        <v>0</v>
      </c>
      <c r="F400" s="76">
        <v>0</v>
      </c>
      <c r="G400" s="76">
        <v>0</v>
      </c>
      <c r="H400" s="76">
        <v>0</v>
      </c>
      <c r="I400" s="76">
        <v>0</v>
      </c>
    </row>
    <row r="401" spans="1:9" hidden="1" x14ac:dyDescent="0.25">
      <c r="A401" s="64">
        <v>3225</v>
      </c>
      <c r="B401" s="65"/>
      <c r="C401" s="66"/>
      <c r="D401" s="63" t="s">
        <v>78</v>
      </c>
      <c r="E401" s="75">
        <v>0</v>
      </c>
      <c r="F401" s="76">
        <v>0</v>
      </c>
      <c r="G401" s="76">
        <v>0</v>
      </c>
      <c r="H401" s="76">
        <v>0</v>
      </c>
      <c r="I401" s="76">
        <v>0</v>
      </c>
    </row>
    <row r="402" spans="1:9" hidden="1" x14ac:dyDescent="0.25">
      <c r="A402" s="64">
        <v>323</v>
      </c>
      <c r="B402" s="65"/>
      <c r="C402" s="66"/>
      <c r="D402" s="63" t="s">
        <v>98</v>
      </c>
      <c r="E402" s="75">
        <f>SUM(E403:E406)</f>
        <v>0</v>
      </c>
      <c r="F402" s="76">
        <v>0</v>
      </c>
      <c r="G402" s="76">
        <v>0</v>
      </c>
      <c r="H402" s="76">
        <v>0</v>
      </c>
      <c r="I402" s="76">
        <v>0</v>
      </c>
    </row>
    <row r="403" spans="1:9" hidden="1" x14ac:dyDescent="0.25">
      <c r="A403" s="64">
        <v>3232</v>
      </c>
      <c r="B403" s="65"/>
      <c r="C403" s="66"/>
      <c r="D403" s="63" t="s">
        <v>165</v>
      </c>
      <c r="E403" s="75">
        <v>0</v>
      </c>
      <c r="F403" s="76">
        <v>0</v>
      </c>
      <c r="G403" s="76">
        <v>0</v>
      </c>
      <c r="H403" s="76">
        <v>0</v>
      </c>
      <c r="I403" s="76">
        <v>0</v>
      </c>
    </row>
    <row r="404" spans="1:9" hidden="1" x14ac:dyDescent="0.25">
      <c r="A404" s="64">
        <v>3234</v>
      </c>
      <c r="B404" s="65"/>
      <c r="C404" s="66"/>
      <c r="D404" s="63" t="s">
        <v>81</v>
      </c>
      <c r="E404" s="75">
        <v>0</v>
      </c>
      <c r="F404" s="76">
        <v>0</v>
      </c>
      <c r="G404" s="76">
        <v>0</v>
      </c>
      <c r="H404" s="76">
        <v>0</v>
      </c>
      <c r="I404" s="76">
        <v>0</v>
      </c>
    </row>
    <row r="405" spans="1:9" hidden="1" x14ac:dyDescent="0.25">
      <c r="A405" s="64">
        <v>3237</v>
      </c>
      <c r="B405" s="65"/>
      <c r="C405" s="66"/>
      <c r="D405" s="63" t="s">
        <v>84</v>
      </c>
      <c r="E405" s="75">
        <v>0</v>
      </c>
      <c r="F405" s="76">
        <v>0</v>
      </c>
      <c r="G405" s="76">
        <v>0</v>
      </c>
      <c r="H405" s="76">
        <v>0</v>
      </c>
      <c r="I405" s="76">
        <v>0</v>
      </c>
    </row>
    <row r="406" spans="1:9" hidden="1" x14ac:dyDescent="0.25">
      <c r="A406" s="64">
        <v>3239</v>
      </c>
      <c r="B406" s="65"/>
      <c r="C406" s="66"/>
      <c r="D406" s="63" t="s">
        <v>86</v>
      </c>
      <c r="E406" s="75">
        <v>0</v>
      </c>
      <c r="F406" s="76">
        <v>0</v>
      </c>
      <c r="G406" s="76">
        <v>0</v>
      </c>
      <c r="H406" s="76">
        <v>0</v>
      </c>
      <c r="I406" s="76">
        <v>0</v>
      </c>
    </row>
    <row r="407" spans="1:9" x14ac:dyDescent="0.25">
      <c r="A407" s="64"/>
      <c r="B407" s="65"/>
      <c r="C407" s="66"/>
      <c r="D407" s="63"/>
      <c r="E407" s="75"/>
      <c r="F407" s="76"/>
      <c r="G407" s="76"/>
      <c r="H407" s="76"/>
      <c r="I407" s="76"/>
    </row>
    <row r="408" spans="1:9" ht="25.5" x14ac:dyDescent="0.25">
      <c r="A408" s="64">
        <v>4</v>
      </c>
      <c r="B408" s="65"/>
      <c r="C408" s="66"/>
      <c r="D408" s="63" t="s">
        <v>12</v>
      </c>
      <c r="E408" s="75">
        <v>0</v>
      </c>
      <c r="F408" s="76">
        <f t="shared" ref="F408:I409" si="151">F409</f>
        <v>0</v>
      </c>
      <c r="G408" s="76">
        <f t="shared" si="151"/>
        <v>0</v>
      </c>
      <c r="H408" s="76">
        <f t="shared" si="151"/>
        <v>0</v>
      </c>
      <c r="I408" s="76">
        <f t="shared" si="151"/>
        <v>0</v>
      </c>
    </row>
    <row r="409" spans="1:9" ht="25.5" x14ac:dyDescent="0.25">
      <c r="A409" s="64">
        <v>42</v>
      </c>
      <c r="B409" s="65"/>
      <c r="C409" s="66"/>
      <c r="D409" s="63" t="s">
        <v>31</v>
      </c>
      <c r="E409" s="75">
        <v>0</v>
      </c>
      <c r="F409" s="76">
        <f t="shared" si="151"/>
        <v>0</v>
      </c>
      <c r="G409" s="76">
        <f t="shared" si="151"/>
        <v>0</v>
      </c>
      <c r="H409" s="76">
        <f t="shared" si="151"/>
        <v>0</v>
      </c>
      <c r="I409" s="76">
        <f t="shared" si="151"/>
        <v>0</v>
      </c>
    </row>
    <row r="410" spans="1:9" ht="25.5" hidden="1" x14ac:dyDescent="0.25">
      <c r="A410" s="64">
        <v>4227</v>
      </c>
      <c r="B410" s="65"/>
      <c r="C410" s="66"/>
      <c r="D410" s="63" t="s">
        <v>168</v>
      </c>
      <c r="E410" s="75">
        <v>0</v>
      </c>
      <c r="F410" s="76">
        <v>0</v>
      </c>
      <c r="G410" s="76">
        <v>0</v>
      </c>
      <c r="H410" s="76">
        <v>0</v>
      </c>
      <c r="I410" s="76">
        <v>0</v>
      </c>
    </row>
    <row r="411" spans="1:9" x14ac:dyDescent="0.25">
      <c r="A411" s="64"/>
      <c r="B411" s="65"/>
      <c r="C411" s="66"/>
      <c r="D411" s="63"/>
      <c r="E411" s="75"/>
      <c r="F411" s="76"/>
      <c r="G411" s="76"/>
      <c r="H411" s="76"/>
      <c r="I411" s="76"/>
    </row>
    <row r="412" spans="1:9" x14ac:dyDescent="0.25">
      <c r="A412" s="64"/>
      <c r="B412" s="67"/>
      <c r="C412" s="61"/>
      <c r="D412" s="61"/>
      <c r="E412" s="75"/>
      <c r="F412" s="76"/>
      <c r="G412" s="76"/>
      <c r="H412" s="76"/>
      <c r="I412" s="76"/>
    </row>
    <row r="413" spans="1:9" ht="28.5" customHeight="1" x14ac:dyDescent="0.25">
      <c r="A413" s="185" t="s">
        <v>169</v>
      </c>
      <c r="B413" s="186"/>
      <c r="C413" s="187"/>
      <c r="D413" s="137" t="s">
        <v>170</v>
      </c>
      <c r="E413" s="75">
        <f>E414+E430</f>
        <v>253669.97000000003</v>
      </c>
      <c r="F413" s="76">
        <f t="shared" ref="F413:G413" si="152">F414+F430</f>
        <v>275900</v>
      </c>
      <c r="G413" s="76">
        <f t="shared" si="152"/>
        <v>405000</v>
      </c>
      <c r="H413" s="76">
        <f t="shared" ref="H413:I413" si="153">H414+H430</f>
        <v>405000</v>
      </c>
      <c r="I413" s="76">
        <f t="shared" si="153"/>
        <v>405000</v>
      </c>
    </row>
    <row r="414" spans="1:9" x14ac:dyDescent="0.25">
      <c r="A414" s="188" t="s">
        <v>158</v>
      </c>
      <c r="B414" s="189"/>
      <c r="C414" s="190"/>
      <c r="D414" s="148" t="s">
        <v>171</v>
      </c>
      <c r="E414" s="75">
        <f>E415</f>
        <v>121857.59000000001</v>
      </c>
      <c r="F414" s="76">
        <f t="shared" ref="F414:I415" si="154">F415</f>
        <v>100000</v>
      </c>
      <c r="G414" s="76">
        <f t="shared" si="154"/>
        <v>105000</v>
      </c>
      <c r="H414" s="76">
        <f t="shared" si="154"/>
        <v>105000</v>
      </c>
      <c r="I414" s="76">
        <f t="shared" si="154"/>
        <v>105000</v>
      </c>
    </row>
    <row r="415" spans="1:9" x14ac:dyDescent="0.25">
      <c r="A415" s="179">
        <v>3</v>
      </c>
      <c r="B415" s="180"/>
      <c r="C415" s="181"/>
      <c r="D415" s="63" t="s">
        <v>10</v>
      </c>
      <c r="E415" s="75">
        <f>E416</f>
        <v>121857.59000000001</v>
      </c>
      <c r="F415" s="76">
        <f t="shared" si="154"/>
        <v>100000</v>
      </c>
      <c r="G415" s="76">
        <f t="shared" si="154"/>
        <v>105000</v>
      </c>
      <c r="H415" s="76">
        <f t="shared" si="154"/>
        <v>105000</v>
      </c>
      <c r="I415" s="76">
        <f t="shared" si="154"/>
        <v>105000</v>
      </c>
    </row>
    <row r="416" spans="1:9" x14ac:dyDescent="0.25">
      <c r="A416" s="182">
        <v>32</v>
      </c>
      <c r="B416" s="183"/>
      <c r="C416" s="184"/>
      <c r="D416" s="63" t="s">
        <v>22</v>
      </c>
      <c r="E416" s="75">
        <f>E419+E424</f>
        <v>121857.59000000001</v>
      </c>
      <c r="F416" s="76">
        <f t="shared" ref="F416:G416" si="155">F417+F419+F424+F428</f>
        <v>100000</v>
      </c>
      <c r="G416" s="76">
        <f t="shared" si="155"/>
        <v>105000</v>
      </c>
      <c r="H416" s="76">
        <f t="shared" ref="H416:I416" si="156">H417+H419+H424+H428</f>
        <v>105000</v>
      </c>
      <c r="I416" s="76">
        <f t="shared" si="156"/>
        <v>105000</v>
      </c>
    </row>
    <row r="417" spans="1:9" ht="27" hidden="1" customHeight="1" x14ac:dyDescent="0.25">
      <c r="A417" s="64">
        <v>321</v>
      </c>
      <c r="B417" s="65"/>
      <c r="C417" s="66"/>
      <c r="D417" s="63" t="s">
        <v>160</v>
      </c>
      <c r="E417" s="75">
        <v>0</v>
      </c>
      <c r="F417" s="76">
        <f t="shared" ref="F417:I417" si="157">F418</f>
        <v>0</v>
      </c>
      <c r="G417" s="76">
        <f t="shared" si="157"/>
        <v>0</v>
      </c>
      <c r="H417" s="76">
        <f t="shared" si="157"/>
        <v>0</v>
      </c>
      <c r="I417" s="76">
        <f t="shared" si="157"/>
        <v>0</v>
      </c>
    </row>
    <row r="418" spans="1:9" ht="25.5" hidden="1" x14ac:dyDescent="0.25">
      <c r="A418" s="64">
        <v>3214</v>
      </c>
      <c r="B418" s="65"/>
      <c r="C418" s="66"/>
      <c r="D418" s="63" t="s">
        <v>172</v>
      </c>
      <c r="E418" s="75">
        <v>0</v>
      </c>
      <c r="F418" s="76">
        <v>0</v>
      </c>
      <c r="G418" s="76">
        <v>0</v>
      </c>
      <c r="H418" s="76">
        <v>0</v>
      </c>
      <c r="I418" s="76">
        <v>0</v>
      </c>
    </row>
    <row r="419" spans="1:9" hidden="1" x14ac:dyDescent="0.25">
      <c r="A419" s="64">
        <v>322</v>
      </c>
      <c r="B419" s="65"/>
      <c r="C419" s="66"/>
      <c r="D419" s="63" t="s">
        <v>96</v>
      </c>
      <c r="E419" s="75">
        <f>SUM(E420:E423)</f>
        <v>118402.59000000001</v>
      </c>
      <c r="F419" s="76">
        <f>SUM(F420:F423)</f>
        <v>100000</v>
      </c>
      <c r="G419" s="76">
        <f>SUM(G420:G423)</f>
        <v>103000</v>
      </c>
      <c r="H419" s="76">
        <f t="shared" ref="H419:I419" si="158">SUM(H420:H423)</f>
        <v>103000</v>
      </c>
      <c r="I419" s="76">
        <f t="shared" si="158"/>
        <v>103000</v>
      </c>
    </row>
    <row r="420" spans="1:9" ht="25.5" hidden="1" x14ac:dyDescent="0.25">
      <c r="A420" s="64">
        <v>3221</v>
      </c>
      <c r="B420" s="65"/>
      <c r="C420" s="66"/>
      <c r="D420" s="63" t="s">
        <v>173</v>
      </c>
      <c r="E420" s="75">
        <v>480</v>
      </c>
      <c r="F420" s="76">
        <v>0</v>
      </c>
      <c r="G420" s="76">
        <v>3000</v>
      </c>
      <c r="H420" s="76">
        <v>3000</v>
      </c>
      <c r="I420" s="76">
        <v>3000</v>
      </c>
    </row>
    <row r="421" spans="1:9" hidden="1" x14ac:dyDescent="0.25">
      <c r="A421" s="64">
        <v>3222</v>
      </c>
      <c r="B421" s="65"/>
      <c r="C421" s="66"/>
      <c r="D421" s="63" t="s">
        <v>163</v>
      </c>
      <c r="E421" s="75">
        <v>117320.35</v>
      </c>
      <c r="F421" s="76">
        <v>100000</v>
      </c>
      <c r="G421" s="76">
        <v>100000</v>
      </c>
      <c r="H421" s="76">
        <v>100000</v>
      </c>
      <c r="I421" s="76">
        <v>100000</v>
      </c>
    </row>
    <row r="422" spans="1:9" hidden="1" x14ac:dyDescent="0.25">
      <c r="A422" s="64">
        <v>3223</v>
      </c>
      <c r="B422" s="65"/>
      <c r="C422" s="66"/>
      <c r="D422" s="63" t="s">
        <v>77</v>
      </c>
      <c r="E422" s="75">
        <v>0</v>
      </c>
      <c r="F422" s="76">
        <v>0</v>
      </c>
      <c r="G422" s="76">
        <v>0</v>
      </c>
      <c r="H422" s="76">
        <v>0</v>
      </c>
      <c r="I422" s="76">
        <v>0</v>
      </c>
    </row>
    <row r="423" spans="1:9" ht="30" hidden="1" customHeight="1" x14ac:dyDescent="0.25">
      <c r="A423" s="64">
        <v>3225</v>
      </c>
      <c r="B423" s="65"/>
      <c r="C423" s="66"/>
      <c r="D423" s="63" t="s">
        <v>78</v>
      </c>
      <c r="E423" s="75">
        <v>602.24</v>
      </c>
      <c r="F423" s="76">
        <v>0</v>
      </c>
      <c r="G423" s="76">
        <v>0</v>
      </c>
      <c r="H423" s="76">
        <v>0</v>
      </c>
      <c r="I423" s="76">
        <v>0</v>
      </c>
    </row>
    <row r="424" spans="1:9" hidden="1" x14ac:dyDescent="0.25">
      <c r="A424" s="64">
        <v>323</v>
      </c>
      <c r="B424" s="65"/>
      <c r="C424" s="66"/>
      <c r="D424" s="63" t="s">
        <v>98</v>
      </c>
      <c r="E424" s="75">
        <f>SUM(E425:E427)</f>
        <v>3455</v>
      </c>
      <c r="F424" s="76">
        <f t="shared" ref="F424:G424" si="159">SUM(F425:F427)</f>
        <v>0</v>
      </c>
      <c r="G424" s="76">
        <f t="shared" si="159"/>
        <v>2000</v>
      </c>
      <c r="H424" s="76">
        <f t="shared" ref="H424:I424" si="160">SUM(H425:H427)</f>
        <v>2000</v>
      </c>
      <c r="I424" s="76">
        <f t="shared" si="160"/>
        <v>2000</v>
      </c>
    </row>
    <row r="425" spans="1:9" hidden="1" x14ac:dyDescent="0.25">
      <c r="A425" s="64">
        <v>3232</v>
      </c>
      <c r="B425" s="65"/>
      <c r="C425" s="66"/>
      <c r="D425" s="63" t="s">
        <v>174</v>
      </c>
      <c r="E425" s="75">
        <v>0</v>
      </c>
      <c r="F425" s="76">
        <v>0</v>
      </c>
      <c r="G425" s="76">
        <v>0</v>
      </c>
      <c r="H425" s="76">
        <v>0</v>
      </c>
      <c r="I425" s="76">
        <v>0</v>
      </c>
    </row>
    <row r="426" spans="1:9" hidden="1" x14ac:dyDescent="0.25">
      <c r="A426" s="64">
        <v>3234</v>
      </c>
      <c r="B426" s="65"/>
      <c r="C426" s="66"/>
      <c r="D426" s="63" t="s">
        <v>81</v>
      </c>
      <c r="E426" s="75">
        <v>0</v>
      </c>
      <c r="F426" s="76">
        <v>0</v>
      </c>
      <c r="G426" s="76">
        <v>2000</v>
      </c>
      <c r="H426" s="76">
        <v>2000</v>
      </c>
      <c r="I426" s="76">
        <v>2000</v>
      </c>
    </row>
    <row r="427" spans="1:9" hidden="1" x14ac:dyDescent="0.25">
      <c r="A427" s="64">
        <v>3239</v>
      </c>
      <c r="B427" s="65"/>
      <c r="C427" s="66"/>
      <c r="D427" s="63" t="s">
        <v>86</v>
      </c>
      <c r="E427" s="75">
        <v>3455</v>
      </c>
      <c r="F427" s="76">
        <v>0</v>
      </c>
      <c r="G427" s="76">
        <v>0</v>
      </c>
      <c r="H427" s="76">
        <v>0</v>
      </c>
      <c r="I427" s="76">
        <v>0</v>
      </c>
    </row>
    <row r="428" spans="1:9" ht="25.5" hidden="1" x14ac:dyDescent="0.25">
      <c r="A428" s="64">
        <v>329</v>
      </c>
      <c r="B428" s="65"/>
      <c r="C428" s="66"/>
      <c r="D428" s="63" t="s">
        <v>91</v>
      </c>
      <c r="E428" s="75">
        <v>0</v>
      </c>
      <c r="F428" s="76">
        <f t="shared" ref="F428:I428" si="161">F429</f>
        <v>0</v>
      </c>
      <c r="G428" s="76">
        <f t="shared" si="161"/>
        <v>0</v>
      </c>
      <c r="H428" s="76">
        <f t="shared" si="161"/>
        <v>0</v>
      </c>
      <c r="I428" s="76">
        <f t="shared" si="161"/>
        <v>0</v>
      </c>
    </row>
    <row r="429" spans="1:9" ht="25.5" hidden="1" x14ac:dyDescent="0.25">
      <c r="A429" s="64">
        <v>3299</v>
      </c>
      <c r="B429" s="65"/>
      <c r="C429" s="66"/>
      <c r="D429" s="63" t="s">
        <v>91</v>
      </c>
      <c r="E429" s="75">
        <v>0</v>
      </c>
      <c r="F429" s="76">
        <v>0</v>
      </c>
      <c r="G429" s="76">
        <v>0</v>
      </c>
      <c r="H429" s="76">
        <v>0</v>
      </c>
      <c r="I429" s="76">
        <v>0</v>
      </c>
    </row>
    <row r="430" spans="1:9" x14ac:dyDescent="0.25">
      <c r="A430" s="188" t="s">
        <v>141</v>
      </c>
      <c r="B430" s="189"/>
      <c r="C430" s="190"/>
      <c r="D430" s="148" t="s">
        <v>142</v>
      </c>
      <c r="E430" s="75">
        <f>E431</f>
        <v>131812.38</v>
      </c>
      <c r="F430" s="76">
        <f t="shared" ref="F430" si="162">F431</f>
        <v>175900</v>
      </c>
      <c r="G430" s="76">
        <f>G431+G458</f>
        <v>300000</v>
      </c>
      <c r="H430" s="76">
        <f t="shared" ref="H430:I430" si="163">H431+H458</f>
        <v>300000</v>
      </c>
      <c r="I430" s="76">
        <f t="shared" si="163"/>
        <v>300000</v>
      </c>
    </row>
    <row r="431" spans="1:9" x14ac:dyDescent="0.25">
      <c r="A431" s="179">
        <v>3</v>
      </c>
      <c r="B431" s="180"/>
      <c r="C431" s="181"/>
      <c r="D431" s="63" t="s">
        <v>10</v>
      </c>
      <c r="E431" s="75">
        <f>E432+E440</f>
        <v>131812.38</v>
      </c>
      <c r="F431" s="76">
        <f t="shared" ref="F431:G431" si="164">F432+F440</f>
        <v>175900</v>
      </c>
      <c r="G431" s="76">
        <f t="shared" si="164"/>
        <v>295000</v>
      </c>
      <c r="H431" s="76">
        <f t="shared" ref="H431:I431" si="165">H432+H440</f>
        <v>295000</v>
      </c>
      <c r="I431" s="76">
        <f t="shared" si="165"/>
        <v>295000</v>
      </c>
    </row>
    <row r="432" spans="1:9" x14ac:dyDescent="0.25">
      <c r="A432" s="182">
        <v>31</v>
      </c>
      <c r="B432" s="183"/>
      <c r="C432" s="184"/>
      <c r="D432" s="63" t="s">
        <v>11</v>
      </c>
      <c r="E432" s="75">
        <f>E433+E436+E438</f>
        <v>107510.23000000001</v>
      </c>
      <c r="F432" s="76">
        <f t="shared" ref="F432:G432" si="166">F433+F436+F438</f>
        <v>126200</v>
      </c>
      <c r="G432" s="76">
        <f t="shared" si="166"/>
        <v>225000</v>
      </c>
      <c r="H432" s="76">
        <f t="shared" ref="H432:I432" si="167">H433+H436+H438</f>
        <v>225000</v>
      </c>
      <c r="I432" s="76">
        <f t="shared" si="167"/>
        <v>225000</v>
      </c>
    </row>
    <row r="433" spans="1:9" hidden="1" x14ac:dyDescent="0.25">
      <c r="A433" s="64">
        <v>311</v>
      </c>
      <c r="B433" s="65"/>
      <c r="C433" s="66"/>
      <c r="D433" s="63" t="s">
        <v>143</v>
      </c>
      <c r="E433" s="75">
        <f>E434+E435</f>
        <v>90504.66</v>
      </c>
      <c r="F433" s="76">
        <f t="shared" ref="F433:G433" si="168">F434+F435</f>
        <v>103000</v>
      </c>
      <c r="G433" s="76">
        <f t="shared" si="168"/>
        <v>185000</v>
      </c>
      <c r="H433" s="76">
        <f t="shared" ref="H433:I433" si="169">H434+H435</f>
        <v>185000</v>
      </c>
      <c r="I433" s="76">
        <f t="shared" si="169"/>
        <v>185000</v>
      </c>
    </row>
    <row r="434" spans="1:9" hidden="1" x14ac:dyDescent="0.25">
      <c r="A434" s="64">
        <v>3111</v>
      </c>
      <c r="B434" s="65"/>
      <c r="C434" s="66"/>
      <c r="D434" s="63" t="s">
        <v>126</v>
      </c>
      <c r="E434" s="75">
        <v>89182.71</v>
      </c>
      <c r="F434" s="76">
        <v>100000</v>
      </c>
      <c r="G434" s="76">
        <v>170000</v>
      </c>
      <c r="H434" s="76">
        <v>170000</v>
      </c>
      <c r="I434" s="76">
        <v>170000</v>
      </c>
    </row>
    <row r="435" spans="1:9" hidden="1" x14ac:dyDescent="0.25">
      <c r="A435" s="64">
        <v>3113</v>
      </c>
      <c r="B435" s="65"/>
      <c r="C435" s="66"/>
      <c r="D435" s="63" t="s">
        <v>144</v>
      </c>
      <c r="E435" s="75">
        <v>1321.95</v>
      </c>
      <c r="F435" s="76">
        <v>3000</v>
      </c>
      <c r="G435" s="76">
        <v>15000</v>
      </c>
      <c r="H435" s="76">
        <v>15000</v>
      </c>
      <c r="I435" s="76">
        <v>15000</v>
      </c>
    </row>
    <row r="436" spans="1:9" hidden="1" x14ac:dyDescent="0.25">
      <c r="A436" s="64">
        <v>312</v>
      </c>
      <c r="B436" s="65"/>
      <c r="C436" s="66"/>
      <c r="D436" s="63" t="s">
        <v>146</v>
      </c>
      <c r="E436" s="75">
        <f>E437</f>
        <v>4918.2700000000004</v>
      </c>
      <c r="F436" s="76">
        <f t="shared" ref="F436:I436" si="170">F437</f>
        <v>6700</v>
      </c>
      <c r="G436" s="76">
        <f t="shared" si="170"/>
        <v>10000</v>
      </c>
      <c r="H436" s="76">
        <f t="shared" si="170"/>
        <v>10000</v>
      </c>
      <c r="I436" s="76">
        <f t="shared" si="170"/>
        <v>10000</v>
      </c>
    </row>
    <row r="437" spans="1:9" hidden="1" x14ac:dyDescent="0.25">
      <c r="A437" s="64">
        <v>3121</v>
      </c>
      <c r="B437" s="65"/>
      <c r="C437" s="66"/>
      <c r="D437" s="63" t="s">
        <v>146</v>
      </c>
      <c r="E437" s="75">
        <v>4918.2700000000004</v>
      </c>
      <c r="F437" s="76">
        <v>6700</v>
      </c>
      <c r="G437" s="76">
        <v>10000</v>
      </c>
      <c r="H437" s="76">
        <v>10000</v>
      </c>
      <c r="I437" s="76">
        <v>10000</v>
      </c>
    </row>
    <row r="438" spans="1:9" hidden="1" x14ac:dyDescent="0.25">
      <c r="A438" s="64">
        <v>313</v>
      </c>
      <c r="B438" s="65"/>
      <c r="C438" s="66"/>
      <c r="D438" s="63" t="s">
        <v>127</v>
      </c>
      <c r="E438" s="75">
        <f>E439</f>
        <v>12087.3</v>
      </c>
      <c r="F438" s="76">
        <f t="shared" ref="F438" si="171">F439</f>
        <v>16500</v>
      </c>
      <c r="G438" s="76">
        <f>G439</f>
        <v>30000</v>
      </c>
      <c r="H438" s="76">
        <f t="shared" ref="H438:I438" si="172">H439</f>
        <v>30000</v>
      </c>
      <c r="I438" s="76">
        <f t="shared" si="172"/>
        <v>30000</v>
      </c>
    </row>
    <row r="439" spans="1:9" hidden="1" x14ac:dyDescent="0.25">
      <c r="A439" s="64">
        <v>3132</v>
      </c>
      <c r="B439" s="65"/>
      <c r="C439" s="66"/>
      <c r="D439" s="63" t="s">
        <v>175</v>
      </c>
      <c r="E439" s="75">
        <v>12087.3</v>
      </c>
      <c r="F439" s="76">
        <v>16500</v>
      </c>
      <c r="G439" s="76">
        <v>30000</v>
      </c>
      <c r="H439" s="76">
        <v>30000</v>
      </c>
      <c r="I439" s="76">
        <v>30000</v>
      </c>
    </row>
    <row r="440" spans="1:9" x14ac:dyDescent="0.25">
      <c r="A440" s="182">
        <v>32</v>
      </c>
      <c r="B440" s="183"/>
      <c r="C440" s="184"/>
      <c r="D440" s="63" t="s">
        <v>22</v>
      </c>
      <c r="E440" s="75">
        <f>E441+E455+E445</f>
        <v>24302.15</v>
      </c>
      <c r="F440" s="76">
        <f>F441+F445+F450+F455</f>
        <v>49700</v>
      </c>
      <c r="G440" s="76">
        <f>G441+G445+G450+G455</f>
        <v>70000</v>
      </c>
      <c r="H440" s="76">
        <f t="shared" ref="H440:I440" si="173">H441+H445+H450+H455</f>
        <v>70000</v>
      </c>
      <c r="I440" s="76">
        <f t="shared" si="173"/>
        <v>70000</v>
      </c>
    </row>
    <row r="441" spans="1:9" hidden="1" x14ac:dyDescent="0.25">
      <c r="A441" s="64">
        <v>321</v>
      </c>
      <c r="B441" s="65"/>
      <c r="C441" s="66"/>
      <c r="D441" s="63" t="s">
        <v>160</v>
      </c>
      <c r="E441" s="75">
        <f>E443</f>
        <v>4288.79</v>
      </c>
      <c r="F441" s="76">
        <f>F442+F443+F444</f>
        <v>6300</v>
      </c>
      <c r="G441" s="76">
        <f>G442+G443+G444</f>
        <v>8500</v>
      </c>
      <c r="H441" s="76">
        <f t="shared" ref="H441:I441" si="174">H442+H443+H444</f>
        <v>8500</v>
      </c>
      <c r="I441" s="76">
        <f t="shared" si="174"/>
        <v>8500</v>
      </c>
    </row>
    <row r="442" spans="1:9" hidden="1" x14ac:dyDescent="0.25">
      <c r="A442" s="64">
        <v>3211</v>
      </c>
      <c r="B442" s="65"/>
      <c r="C442" s="66"/>
      <c r="D442" s="63" t="s">
        <v>73</v>
      </c>
      <c r="E442" s="75">
        <v>0</v>
      </c>
      <c r="F442" s="76">
        <v>500</v>
      </c>
      <c r="G442" s="76">
        <v>1000</v>
      </c>
      <c r="H442" s="76">
        <v>1000</v>
      </c>
      <c r="I442" s="76">
        <v>1000</v>
      </c>
    </row>
    <row r="443" spans="1:9" ht="25.5" hidden="1" x14ac:dyDescent="0.25">
      <c r="A443" s="64">
        <v>3212</v>
      </c>
      <c r="B443" s="65"/>
      <c r="C443" s="66"/>
      <c r="D443" s="63" t="s">
        <v>176</v>
      </c>
      <c r="E443" s="75">
        <v>4288.79</v>
      </c>
      <c r="F443" s="76">
        <v>5700</v>
      </c>
      <c r="G443" s="76">
        <v>7400</v>
      </c>
      <c r="H443" s="76">
        <v>7400</v>
      </c>
      <c r="I443" s="76">
        <v>7400</v>
      </c>
    </row>
    <row r="444" spans="1:9" ht="25.5" hidden="1" x14ac:dyDescent="0.25">
      <c r="A444" s="64">
        <v>3214</v>
      </c>
      <c r="B444" s="65"/>
      <c r="C444" s="66"/>
      <c r="D444" s="63" t="s">
        <v>172</v>
      </c>
      <c r="E444" s="75">
        <v>0</v>
      </c>
      <c r="F444" s="76">
        <v>100</v>
      </c>
      <c r="G444" s="76">
        <v>100</v>
      </c>
      <c r="H444" s="76">
        <v>100</v>
      </c>
      <c r="I444" s="76">
        <v>100</v>
      </c>
    </row>
    <row r="445" spans="1:9" hidden="1" x14ac:dyDescent="0.25">
      <c r="A445" s="64">
        <v>322</v>
      </c>
      <c r="B445" s="65"/>
      <c r="C445" s="66"/>
      <c r="D445" s="63" t="s">
        <v>177</v>
      </c>
      <c r="E445" s="75">
        <f>SUM(E446:E449)</f>
        <v>2392.1999999999998</v>
      </c>
      <c r="F445" s="76">
        <f>F446+F447+F448+F449</f>
        <v>37900</v>
      </c>
      <c r="G445" s="76">
        <f>SUM(G446:G449)</f>
        <v>52500</v>
      </c>
      <c r="H445" s="76">
        <f t="shared" ref="H445:I445" si="175">SUM(H446:H449)</f>
        <v>52500</v>
      </c>
      <c r="I445" s="76">
        <f t="shared" si="175"/>
        <v>52500</v>
      </c>
    </row>
    <row r="446" spans="1:9" ht="25.5" hidden="1" x14ac:dyDescent="0.25">
      <c r="A446" s="64">
        <v>3221</v>
      </c>
      <c r="B446" s="65"/>
      <c r="C446" s="66"/>
      <c r="D446" s="63" t="s">
        <v>173</v>
      </c>
      <c r="E446" s="75">
        <v>0</v>
      </c>
      <c r="F446" s="76">
        <v>7000</v>
      </c>
      <c r="G446" s="76">
        <v>5000</v>
      </c>
      <c r="H446" s="76">
        <v>5000</v>
      </c>
      <c r="I446" s="76">
        <v>5000</v>
      </c>
    </row>
    <row r="447" spans="1:9" hidden="1" x14ac:dyDescent="0.25">
      <c r="A447" s="64">
        <v>3222</v>
      </c>
      <c r="B447" s="65"/>
      <c r="C447" s="66"/>
      <c r="D447" s="63" t="s">
        <v>163</v>
      </c>
      <c r="E447" s="75">
        <v>2002.2</v>
      </c>
      <c r="F447" s="76">
        <v>25000</v>
      </c>
      <c r="G447" s="76">
        <v>35000</v>
      </c>
      <c r="H447" s="76">
        <v>35000</v>
      </c>
      <c r="I447" s="76">
        <v>35000</v>
      </c>
    </row>
    <row r="448" spans="1:9" hidden="1" x14ac:dyDescent="0.25">
      <c r="A448" s="64">
        <v>3223</v>
      </c>
      <c r="B448" s="65"/>
      <c r="C448" s="66"/>
      <c r="D448" s="63" t="s">
        <v>77</v>
      </c>
      <c r="E448" s="75">
        <v>0</v>
      </c>
      <c r="F448" s="76">
        <v>2000</v>
      </c>
      <c r="G448" s="76">
        <v>2500</v>
      </c>
      <c r="H448" s="76">
        <v>2500</v>
      </c>
      <c r="I448" s="76">
        <v>2500</v>
      </c>
    </row>
    <row r="449" spans="1:9" hidden="1" x14ac:dyDescent="0.25">
      <c r="A449" s="64">
        <v>3225</v>
      </c>
      <c r="B449" s="65"/>
      <c r="C449" s="66"/>
      <c r="D449" s="63" t="s">
        <v>225</v>
      </c>
      <c r="E449" s="75">
        <v>390</v>
      </c>
      <c r="F449" s="76">
        <v>3900</v>
      </c>
      <c r="G449" s="76">
        <v>10000</v>
      </c>
      <c r="H449" s="76">
        <v>10000</v>
      </c>
      <c r="I449" s="76">
        <v>10000</v>
      </c>
    </row>
    <row r="450" spans="1:9" hidden="1" x14ac:dyDescent="0.25">
      <c r="A450" s="64">
        <v>323</v>
      </c>
      <c r="B450" s="65"/>
      <c r="C450" s="66"/>
      <c r="D450" s="63" t="s">
        <v>98</v>
      </c>
      <c r="E450" s="75">
        <f>SUM(E451:E454)</f>
        <v>0</v>
      </c>
      <c r="F450" s="76">
        <f>F451+F452+F454</f>
        <v>4500</v>
      </c>
      <c r="G450" s="76">
        <f>G451+G452+G454+G453</f>
        <v>8000</v>
      </c>
      <c r="H450" s="76">
        <f t="shared" ref="H450:I450" si="176">H451+H452+H454+H453</f>
        <v>8000</v>
      </c>
      <c r="I450" s="76">
        <f t="shared" si="176"/>
        <v>8000</v>
      </c>
    </row>
    <row r="451" spans="1:9" hidden="1" x14ac:dyDescent="0.25">
      <c r="A451" s="64">
        <v>3232</v>
      </c>
      <c r="B451" s="65"/>
      <c r="C451" s="66"/>
      <c r="D451" s="63" t="s">
        <v>174</v>
      </c>
      <c r="E451" s="75">
        <v>0</v>
      </c>
      <c r="F451" s="76">
        <v>1000</v>
      </c>
      <c r="G451" s="76">
        <v>1000</v>
      </c>
      <c r="H451" s="76">
        <v>1000</v>
      </c>
      <c r="I451" s="76">
        <v>1000</v>
      </c>
    </row>
    <row r="452" spans="1:9" hidden="1" x14ac:dyDescent="0.25">
      <c r="A452" s="64">
        <v>3234</v>
      </c>
      <c r="B452" s="65"/>
      <c r="C452" s="66"/>
      <c r="D452" s="63" t="s">
        <v>81</v>
      </c>
      <c r="E452" s="75">
        <v>0</v>
      </c>
      <c r="F452" s="76">
        <v>2500</v>
      </c>
      <c r="G452" s="76">
        <v>5000</v>
      </c>
      <c r="H452" s="76">
        <v>5000</v>
      </c>
      <c r="I452" s="76">
        <v>5000</v>
      </c>
    </row>
    <row r="453" spans="1:9" hidden="1" x14ac:dyDescent="0.25">
      <c r="A453" s="124">
        <v>3236</v>
      </c>
      <c r="B453" s="125"/>
      <c r="C453" s="126"/>
      <c r="D453" s="123" t="s">
        <v>293</v>
      </c>
      <c r="E453" s="75"/>
      <c r="F453" s="76"/>
      <c r="G453" s="76">
        <v>1000</v>
      </c>
      <c r="H453" s="76">
        <v>1000</v>
      </c>
      <c r="I453" s="76">
        <v>1000</v>
      </c>
    </row>
    <row r="454" spans="1:9" hidden="1" x14ac:dyDescent="0.25">
      <c r="A454" s="64">
        <v>3239</v>
      </c>
      <c r="B454" s="65"/>
      <c r="C454" s="66"/>
      <c r="D454" s="63" t="s">
        <v>86</v>
      </c>
      <c r="E454" s="75">
        <v>0</v>
      </c>
      <c r="F454" s="76">
        <v>1000</v>
      </c>
      <c r="G454" s="76">
        <v>1000</v>
      </c>
      <c r="H454" s="76">
        <v>1000</v>
      </c>
      <c r="I454" s="76">
        <v>1000</v>
      </c>
    </row>
    <row r="455" spans="1:9" ht="25.5" hidden="1" x14ac:dyDescent="0.25">
      <c r="A455" s="64">
        <v>329</v>
      </c>
      <c r="B455" s="65"/>
      <c r="C455" s="66"/>
      <c r="D455" s="63" t="s">
        <v>91</v>
      </c>
      <c r="E455" s="75">
        <f>E456</f>
        <v>17621.16</v>
      </c>
      <c r="F455" s="76">
        <f>F456</f>
        <v>1000</v>
      </c>
      <c r="G455" s="76">
        <f>G456</f>
        <v>1000</v>
      </c>
      <c r="H455" s="76">
        <f t="shared" ref="H455:I455" si="177">H456</f>
        <v>1000</v>
      </c>
      <c r="I455" s="76">
        <f t="shared" si="177"/>
        <v>1000</v>
      </c>
    </row>
    <row r="456" spans="1:9" ht="25.5" hidden="1" x14ac:dyDescent="0.25">
      <c r="A456" s="64">
        <v>3299</v>
      </c>
      <c r="B456" s="65"/>
      <c r="C456" s="66"/>
      <c r="D456" s="63" t="s">
        <v>91</v>
      </c>
      <c r="E456" s="75">
        <v>17621.16</v>
      </c>
      <c r="F456" s="76">
        <v>1000</v>
      </c>
      <c r="G456" s="76">
        <v>1000</v>
      </c>
      <c r="H456" s="76">
        <v>1000</v>
      </c>
      <c r="I456" s="76">
        <v>1000</v>
      </c>
    </row>
    <row r="457" spans="1:9" ht="25.5" x14ac:dyDescent="0.25">
      <c r="A457" s="144">
        <v>4</v>
      </c>
      <c r="B457" s="145"/>
      <c r="C457" s="146"/>
      <c r="D457" s="143" t="s">
        <v>12</v>
      </c>
      <c r="E457" s="75">
        <v>0</v>
      </c>
      <c r="F457" s="76">
        <f t="shared" ref="F457:I459" si="178">F458</f>
        <v>0</v>
      </c>
      <c r="G457" s="76">
        <f t="shared" si="178"/>
        <v>5000</v>
      </c>
      <c r="H457" s="76">
        <f t="shared" si="178"/>
        <v>5000</v>
      </c>
      <c r="I457" s="76">
        <f t="shared" si="178"/>
        <v>5000</v>
      </c>
    </row>
    <row r="458" spans="1:9" ht="25.5" x14ac:dyDescent="0.25">
      <c r="A458" s="182">
        <v>42</v>
      </c>
      <c r="B458" s="183"/>
      <c r="C458" s="184"/>
      <c r="D458" s="143" t="s">
        <v>31</v>
      </c>
      <c r="E458" s="75">
        <v>0</v>
      </c>
      <c r="F458" s="76">
        <v>0</v>
      </c>
      <c r="G458" s="76">
        <f>G459</f>
        <v>5000</v>
      </c>
      <c r="H458" s="76">
        <f t="shared" si="178"/>
        <v>5000</v>
      </c>
      <c r="I458" s="76">
        <f t="shared" si="178"/>
        <v>5000</v>
      </c>
    </row>
    <row r="459" spans="1:9" hidden="1" x14ac:dyDescent="0.25">
      <c r="A459" s="144">
        <v>422</v>
      </c>
      <c r="B459" s="145"/>
      <c r="C459" s="146"/>
      <c r="D459" s="143" t="s">
        <v>189</v>
      </c>
      <c r="E459" s="75">
        <v>0</v>
      </c>
      <c r="F459" s="76">
        <v>0</v>
      </c>
      <c r="G459" s="76">
        <f>G460</f>
        <v>5000</v>
      </c>
      <c r="H459" s="76">
        <f t="shared" si="178"/>
        <v>5000</v>
      </c>
      <c r="I459" s="76">
        <f t="shared" si="178"/>
        <v>5000</v>
      </c>
    </row>
    <row r="460" spans="1:9" hidden="1" x14ac:dyDescent="0.25">
      <c r="A460" s="144">
        <v>4221</v>
      </c>
      <c r="B460" s="145"/>
      <c r="C460" s="146"/>
      <c r="D460" s="143" t="s">
        <v>190</v>
      </c>
      <c r="E460" s="75">
        <v>0</v>
      </c>
      <c r="F460" s="76">
        <v>0</v>
      </c>
      <c r="G460" s="76">
        <v>5000</v>
      </c>
      <c r="H460" s="76">
        <v>5000</v>
      </c>
      <c r="I460" s="76">
        <v>5000</v>
      </c>
    </row>
    <row r="461" spans="1:9" x14ac:dyDescent="0.25">
      <c r="A461" s="144"/>
      <c r="B461" s="145"/>
      <c r="C461" s="146"/>
      <c r="D461" s="143"/>
      <c r="E461" s="75"/>
      <c r="F461" s="76"/>
      <c r="G461" s="76"/>
      <c r="H461" s="76"/>
      <c r="I461" s="76"/>
    </row>
    <row r="462" spans="1:9" x14ac:dyDescent="0.25">
      <c r="A462" s="64"/>
      <c r="B462" s="65"/>
      <c r="C462" s="66"/>
      <c r="D462" s="63"/>
      <c r="E462" s="75"/>
      <c r="F462" s="76"/>
      <c r="G462" s="76"/>
      <c r="H462" s="76"/>
      <c r="I462" s="76"/>
    </row>
    <row r="463" spans="1:9" ht="25.5" x14ac:dyDescent="0.25">
      <c r="A463" s="185" t="s">
        <v>178</v>
      </c>
      <c r="B463" s="186"/>
      <c r="C463" s="187"/>
      <c r="D463" s="137" t="s">
        <v>179</v>
      </c>
      <c r="E463" s="75">
        <v>664</v>
      </c>
      <c r="F463" s="76">
        <f>F469</f>
        <v>10000</v>
      </c>
      <c r="G463" s="76">
        <f>G464+G469</f>
        <v>12000</v>
      </c>
      <c r="H463" s="76">
        <f t="shared" ref="H463:I463" si="179">H464+H469</f>
        <v>12000</v>
      </c>
      <c r="I463" s="76">
        <f t="shared" si="179"/>
        <v>12000</v>
      </c>
    </row>
    <row r="464" spans="1:9" x14ac:dyDescent="0.25">
      <c r="A464" s="176" t="s">
        <v>158</v>
      </c>
      <c r="B464" s="177"/>
      <c r="C464" s="178"/>
      <c r="D464" s="122" t="s">
        <v>294</v>
      </c>
      <c r="E464" s="75">
        <v>664</v>
      </c>
      <c r="F464" s="76">
        <f t="shared" ref="F464:I467" si="180">F465</f>
        <v>10000</v>
      </c>
      <c r="G464" s="76">
        <f t="shared" si="180"/>
        <v>10000</v>
      </c>
      <c r="H464" s="76">
        <f t="shared" si="180"/>
        <v>10000</v>
      </c>
      <c r="I464" s="76">
        <f t="shared" si="180"/>
        <v>10000</v>
      </c>
    </row>
    <row r="465" spans="1:9" x14ac:dyDescent="0.25">
      <c r="A465" s="179">
        <v>3</v>
      </c>
      <c r="B465" s="180"/>
      <c r="C465" s="181"/>
      <c r="D465" s="123" t="s">
        <v>10</v>
      </c>
      <c r="E465" s="75">
        <v>664</v>
      </c>
      <c r="F465" s="76">
        <f t="shared" si="180"/>
        <v>10000</v>
      </c>
      <c r="G465" s="76">
        <f t="shared" si="180"/>
        <v>10000</v>
      </c>
      <c r="H465" s="76">
        <f t="shared" si="180"/>
        <v>10000</v>
      </c>
      <c r="I465" s="76">
        <f t="shared" si="180"/>
        <v>10000</v>
      </c>
    </row>
    <row r="466" spans="1:9" x14ac:dyDescent="0.25">
      <c r="A466" s="182">
        <v>32</v>
      </c>
      <c r="B466" s="183"/>
      <c r="C466" s="184"/>
      <c r="D466" s="123" t="s">
        <v>11</v>
      </c>
      <c r="E466" s="75">
        <v>664</v>
      </c>
      <c r="F466" s="76">
        <f t="shared" si="180"/>
        <v>10000</v>
      </c>
      <c r="G466" s="76">
        <f t="shared" si="180"/>
        <v>10000</v>
      </c>
      <c r="H466" s="76">
        <f t="shared" si="180"/>
        <v>10000</v>
      </c>
      <c r="I466" s="76">
        <f t="shared" si="180"/>
        <v>10000</v>
      </c>
    </row>
    <row r="467" spans="1:9" ht="25.5" hidden="1" x14ac:dyDescent="0.25">
      <c r="A467" s="124">
        <v>329</v>
      </c>
      <c r="B467" s="125"/>
      <c r="C467" s="126"/>
      <c r="D467" s="123" t="s">
        <v>91</v>
      </c>
      <c r="E467" s="75">
        <v>664</v>
      </c>
      <c r="F467" s="76">
        <f t="shared" si="180"/>
        <v>10000</v>
      </c>
      <c r="G467" s="76">
        <f t="shared" si="180"/>
        <v>10000</v>
      </c>
      <c r="H467" s="76">
        <v>10000</v>
      </c>
      <c r="I467" s="76">
        <v>10000</v>
      </c>
    </row>
    <row r="468" spans="1:9" ht="25.5" hidden="1" x14ac:dyDescent="0.25">
      <c r="A468" s="124">
        <v>3299</v>
      </c>
      <c r="B468" s="125"/>
      <c r="C468" s="126"/>
      <c r="D468" s="123" t="s">
        <v>91</v>
      </c>
      <c r="E468" s="75">
        <v>664</v>
      </c>
      <c r="F468" s="76">
        <v>10000</v>
      </c>
      <c r="G468" s="76">
        <v>10000</v>
      </c>
      <c r="H468" s="76">
        <v>2000</v>
      </c>
      <c r="I468" s="76">
        <v>2000</v>
      </c>
    </row>
    <row r="469" spans="1:9" x14ac:dyDescent="0.25">
      <c r="A469" s="176" t="s">
        <v>141</v>
      </c>
      <c r="B469" s="177"/>
      <c r="C469" s="178"/>
      <c r="D469" s="62" t="s">
        <v>142</v>
      </c>
      <c r="E469" s="75">
        <v>664</v>
      </c>
      <c r="F469" s="76">
        <f t="shared" ref="F469:I472" si="181">F470</f>
        <v>10000</v>
      </c>
      <c r="G469" s="76">
        <f t="shared" si="181"/>
        <v>2000</v>
      </c>
      <c r="H469" s="76">
        <f t="shared" si="181"/>
        <v>2000</v>
      </c>
      <c r="I469" s="76">
        <f t="shared" si="181"/>
        <v>2000</v>
      </c>
    </row>
    <row r="470" spans="1:9" x14ac:dyDescent="0.25">
      <c r="A470" s="179">
        <v>3</v>
      </c>
      <c r="B470" s="180"/>
      <c r="C470" s="181"/>
      <c r="D470" s="63" t="s">
        <v>10</v>
      </c>
      <c r="E470" s="75">
        <v>664</v>
      </c>
      <c r="F470" s="76">
        <f>F471</f>
        <v>10000</v>
      </c>
      <c r="G470" s="76">
        <f>G471</f>
        <v>2000</v>
      </c>
      <c r="H470" s="76">
        <f>H471</f>
        <v>2000</v>
      </c>
      <c r="I470" s="76">
        <f>I471</f>
        <v>2000</v>
      </c>
    </row>
    <row r="471" spans="1:9" x14ac:dyDescent="0.25">
      <c r="A471" s="182">
        <v>32</v>
      </c>
      <c r="B471" s="183"/>
      <c r="C471" s="184"/>
      <c r="D471" s="63" t="s">
        <v>11</v>
      </c>
      <c r="E471" s="75">
        <v>664</v>
      </c>
      <c r="F471" s="76">
        <f t="shared" si="181"/>
        <v>10000</v>
      </c>
      <c r="G471" s="76">
        <f t="shared" si="181"/>
        <v>2000</v>
      </c>
      <c r="H471" s="76">
        <f t="shared" si="181"/>
        <v>2000</v>
      </c>
      <c r="I471" s="76">
        <f t="shared" si="181"/>
        <v>2000</v>
      </c>
    </row>
    <row r="472" spans="1:9" ht="25.5" hidden="1" x14ac:dyDescent="0.25">
      <c r="A472" s="64">
        <v>329</v>
      </c>
      <c r="B472" s="65"/>
      <c r="C472" s="66"/>
      <c r="D472" s="63" t="s">
        <v>91</v>
      </c>
      <c r="E472" s="75">
        <v>664</v>
      </c>
      <c r="F472" s="76">
        <f t="shared" si="181"/>
        <v>10000</v>
      </c>
      <c r="G472" s="76">
        <f t="shared" si="181"/>
        <v>2000</v>
      </c>
      <c r="H472" s="76">
        <f t="shared" si="181"/>
        <v>2000</v>
      </c>
      <c r="I472" s="76">
        <f t="shared" si="181"/>
        <v>2000</v>
      </c>
    </row>
    <row r="473" spans="1:9" ht="25.5" hidden="1" x14ac:dyDescent="0.25">
      <c r="A473" s="64">
        <v>3299</v>
      </c>
      <c r="B473" s="65"/>
      <c r="C473" s="66"/>
      <c r="D473" s="63" t="s">
        <v>91</v>
      </c>
      <c r="E473" s="75">
        <v>664</v>
      </c>
      <c r="F473" s="76">
        <v>10000</v>
      </c>
      <c r="G473" s="76">
        <v>2000</v>
      </c>
      <c r="H473" s="76">
        <v>2000</v>
      </c>
      <c r="I473" s="76">
        <v>2000</v>
      </c>
    </row>
    <row r="474" spans="1:9" x14ac:dyDescent="0.25">
      <c r="A474" s="144"/>
      <c r="B474" s="145"/>
      <c r="C474" s="146"/>
      <c r="D474" s="143"/>
      <c r="E474" s="75"/>
      <c r="F474" s="76"/>
      <c r="G474" s="76"/>
      <c r="H474" s="76"/>
      <c r="I474" s="76"/>
    </row>
    <row r="475" spans="1:9" x14ac:dyDescent="0.25">
      <c r="A475" s="144"/>
      <c r="B475" s="145"/>
      <c r="C475" s="146"/>
      <c r="D475" s="143"/>
      <c r="E475" s="75"/>
      <c r="F475" s="76"/>
      <c r="G475" s="76"/>
      <c r="H475" s="76"/>
      <c r="I475" s="76"/>
    </row>
    <row r="476" spans="1:9" ht="25.5" x14ac:dyDescent="0.25">
      <c r="A476" s="185" t="s">
        <v>303</v>
      </c>
      <c r="B476" s="186"/>
      <c r="C476" s="187"/>
      <c r="D476" s="147" t="s">
        <v>179</v>
      </c>
      <c r="E476" s="75">
        <v>0</v>
      </c>
      <c r="F476" s="76">
        <v>0</v>
      </c>
      <c r="G476" s="76">
        <f>G477</f>
        <v>3600</v>
      </c>
      <c r="H476" s="76">
        <f t="shared" ref="H476:I478" si="182">H477</f>
        <v>3600</v>
      </c>
      <c r="I476" s="76">
        <f t="shared" si="182"/>
        <v>3600</v>
      </c>
    </row>
    <row r="477" spans="1:9" ht="15" customHeight="1" x14ac:dyDescent="0.25">
      <c r="A477" s="176" t="s">
        <v>141</v>
      </c>
      <c r="B477" s="177"/>
      <c r="C477" s="178"/>
      <c r="D477" s="140" t="s">
        <v>142</v>
      </c>
      <c r="E477" s="75">
        <v>0</v>
      </c>
      <c r="F477" s="76"/>
      <c r="G477" s="76">
        <f>G478</f>
        <v>3600</v>
      </c>
      <c r="H477" s="76">
        <f t="shared" si="182"/>
        <v>3600</v>
      </c>
      <c r="I477" s="76">
        <f t="shared" si="182"/>
        <v>3600</v>
      </c>
    </row>
    <row r="478" spans="1:9" x14ac:dyDescent="0.25">
      <c r="A478" s="179">
        <v>3</v>
      </c>
      <c r="B478" s="180"/>
      <c r="C478" s="181"/>
      <c r="D478" s="143" t="s">
        <v>10</v>
      </c>
      <c r="E478" s="75">
        <v>0</v>
      </c>
      <c r="F478" s="76">
        <f>F482</f>
        <v>0</v>
      </c>
      <c r="G478" s="76">
        <f>G479</f>
        <v>3600</v>
      </c>
      <c r="H478" s="76">
        <f t="shared" si="182"/>
        <v>3600</v>
      </c>
      <c r="I478" s="76">
        <f t="shared" si="182"/>
        <v>3600</v>
      </c>
    </row>
    <row r="479" spans="1:9" ht="25.5" customHeight="1" x14ac:dyDescent="0.25">
      <c r="A479" s="182">
        <v>31</v>
      </c>
      <c r="B479" s="183"/>
      <c r="C479" s="184"/>
      <c r="D479" s="143" t="s">
        <v>11</v>
      </c>
      <c r="E479" s="75">
        <v>0</v>
      </c>
      <c r="F479" s="76">
        <v>0</v>
      </c>
      <c r="G479" s="76">
        <f>G480+G481</f>
        <v>3600</v>
      </c>
      <c r="H479" s="76">
        <f t="shared" ref="H479:I479" si="183">H480+H481</f>
        <v>3600</v>
      </c>
      <c r="I479" s="76">
        <f t="shared" si="183"/>
        <v>3600</v>
      </c>
    </row>
    <row r="480" spans="1:9" hidden="1" x14ac:dyDescent="0.25">
      <c r="A480" s="144">
        <v>311</v>
      </c>
      <c r="B480" s="145"/>
      <c r="C480" s="146"/>
      <c r="D480" s="143" t="s">
        <v>143</v>
      </c>
      <c r="E480" s="75">
        <v>0</v>
      </c>
      <c r="F480" s="76">
        <v>0</v>
      </c>
      <c r="G480" s="76">
        <v>3100</v>
      </c>
      <c r="H480" s="76">
        <v>3100</v>
      </c>
      <c r="I480" s="76">
        <v>3100</v>
      </c>
    </row>
    <row r="481" spans="1:9" hidden="1" x14ac:dyDescent="0.25">
      <c r="A481" s="141">
        <v>3113</v>
      </c>
      <c r="B481" s="142"/>
      <c r="C481" s="143"/>
      <c r="D481" s="143" t="s">
        <v>302</v>
      </c>
      <c r="E481" s="75">
        <v>0</v>
      </c>
      <c r="F481" s="76">
        <v>0</v>
      </c>
      <c r="G481" s="76">
        <v>500</v>
      </c>
      <c r="H481" s="76">
        <v>500</v>
      </c>
      <c r="I481" s="76">
        <v>500</v>
      </c>
    </row>
    <row r="482" spans="1:9" x14ac:dyDescent="0.25">
      <c r="A482" s="64"/>
      <c r="B482" s="65"/>
      <c r="C482" s="66"/>
      <c r="D482" s="63"/>
      <c r="E482" s="75"/>
      <c r="F482" s="76"/>
      <c r="G482" s="76"/>
      <c r="H482" s="76"/>
      <c r="I482" s="76"/>
    </row>
    <row r="483" spans="1:9" ht="38.25" x14ac:dyDescent="0.25">
      <c r="A483" s="185" t="s">
        <v>180</v>
      </c>
      <c r="B483" s="186"/>
      <c r="C483" s="187"/>
      <c r="D483" s="61" t="s">
        <v>181</v>
      </c>
      <c r="E483" s="75">
        <v>0</v>
      </c>
      <c r="F483" s="76">
        <f t="shared" ref="F483:I484" si="184">F484</f>
        <v>25000</v>
      </c>
      <c r="G483" s="76">
        <f t="shared" si="184"/>
        <v>0</v>
      </c>
      <c r="H483" s="76">
        <f t="shared" si="184"/>
        <v>0</v>
      </c>
      <c r="I483" s="76">
        <f t="shared" si="184"/>
        <v>0</v>
      </c>
    </row>
    <row r="484" spans="1:9" x14ac:dyDescent="0.25">
      <c r="A484" s="176" t="s">
        <v>141</v>
      </c>
      <c r="B484" s="177"/>
      <c r="C484" s="178"/>
      <c r="D484" s="62" t="s">
        <v>142</v>
      </c>
      <c r="E484" s="75">
        <v>0</v>
      </c>
      <c r="F484" s="76">
        <f t="shared" si="184"/>
        <v>25000</v>
      </c>
      <c r="G484" s="76">
        <v>0</v>
      </c>
      <c r="H484" s="76">
        <v>0</v>
      </c>
      <c r="I484" s="76">
        <v>0</v>
      </c>
    </row>
    <row r="485" spans="1:9" x14ac:dyDescent="0.25">
      <c r="A485" s="179">
        <v>3</v>
      </c>
      <c r="B485" s="180"/>
      <c r="C485" s="181"/>
      <c r="D485" s="63" t="s">
        <v>10</v>
      </c>
      <c r="E485" s="75">
        <v>0</v>
      </c>
      <c r="F485" s="76">
        <f t="shared" ref="F485" si="185">F486+F488</f>
        <v>25000</v>
      </c>
      <c r="G485" s="76">
        <v>0</v>
      </c>
      <c r="H485" s="76">
        <v>0</v>
      </c>
      <c r="I485" s="76">
        <v>0</v>
      </c>
    </row>
    <row r="486" spans="1:9" x14ac:dyDescent="0.25">
      <c r="A486" s="182">
        <v>31</v>
      </c>
      <c r="B486" s="183"/>
      <c r="C486" s="184"/>
      <c r="D486" s="63" t="s">
        <v>11</v>
      </c>
      <c r="E486" s="75">
        <v>0</v>
      </c>
      <c r="F486" s="76">
        <v>20000</v>
      </c>
      <c r="G486" s="76">
        <v>0</v>
      </c>
      <c r="H486" s="76">
        <v>0</v>
      </c>
      <c r="I486" s="76">
        <v>0</v>
      </c>
    </row>
    <row r="487" spans="1:9" hidden="1" x14ac:dyDescent="0.25">
      <c r="A487" s="64">
        <v>3111</v>
      </c>
      <c r="B487" s="65"/>
      <c r="C487" s="66"/>
      <c r="D487" s="63" t="s">
        <v>126</v>
      </c>
      <c r="E487" s="75">
        <v>0</v>
      </c>
      <c r="F487" s="76">
        <v>20000</v>
      </c>
      <c r="G487" s="76">
        <v>0</v>
      </c>
      <c r="H487" s="76">
        <v>0</v>
      </c>
      <c r="I487" s="76">
        <v>0</v>
      </c>
    </row>
    <row r="488" spans="1:9" ht="21.75" customHeight="1" x14ac:dyDescent="0.25">
      <c r="A488" s="182">
        <v>32</v>
      </c>
      <c r="B488" s="183"/>
      <c r="C488" s="184"/>
      <c r="D488" s="63" t="s">
        <v>22</v>
      </c>
      <c r="E488" s="75">
        <v>0</v>
      </c>
      <c r="F488" s="76">
        <v>5000</v>
      </c>
      <c r="G488" s="76">
        <v>0</v>
      </c>
      <c r="H488" s="76">
        <v>0</v>
      </c>
      <c r="I488" s="76">
        <v>0</v>
      </c>
    </row>
    <row r="489" spans="1:9" hidden="1" x14ac:dyDescent="0.25">
      <c r="A489" s="64">
        <v>321</v>
      </c>
      <c r="B489" s="65"/>
      <c r="C489" s="66"/>
      <c r="D489" s="63" t="s">
        <v>160</v>
      </c>
      <c r="E489" s="75">
        <v>0</v>
      </c>
      <c r="F489" s="76">
        <f t="shared" ref="F489" si="186">F490+F491</f>
        <v>5000</v>
      </c>
      <c r="G489" s="76">
        <f t="shared" ref="G489" si="187">G490+G491</f>
        <v>0</v>
      </c>
      <c r="H489" s="76">
        <f t="shared" ref="H489:I489" si="188">H490+H491</f>
        <v>0</v>
      </c>
      <c r="I489" s="76">
        <f t="shared" si="188"/>
        <v>0</v>
      </c>
    </row>
    <row r="490" spans="1:9" ht="25.5" hidden="1" x14ac:dyDescent="0.25">
      <c r="A490" s="64">
        <v>3212</v>
      </c>
      <c r="B490" s="65"/>
      <c r="C490" s="66"/>
      <c r="D490" s="63" t="s">
        <v>151</v>
      </c>
      <c r="E490" s="75">
        <v>0</v>
      </c>
      <c r="F490" s="76">
        <v>3000</v>
      </c>
      <c r="G490" s="76">
        <v>0</v>
      </c>
      <c r="H490" s="76">
        <v>0</v>
      </c>
      <c r="I490" s="76">
        <v>0</v>
      </c>
    </row>
    <row r="491" spans="1:9" ht="15.75" hidden="1" customHeight="1" x14ac:dyDescent="0.25">
      <c r="A491" s="64">
        <v>3213</v>
      </c>
      <c r="B491" s="65"/>
      <c r="C491" s="66"/>
      <c r="D491" s="63" t="s">
        <v>233</v>
      </c>
      <c r="E491" s="75">
        <v>0</v>
      </c>
      <c r="F491" s="76">
        <v>2000</v>
      </c>
      <c r="G491" s="76">
        <v>0</v>
      </c>
      <c r="H491" s="76">
        <v>0</v>
      </c>
      <c r="I491" s="76">
        <v>0</v>
      </c>
    </row>
    <row r="492" spans="1:9" x14ac:dyDescent="0.25">
      <c r="A492" s="64"/>
      <c r="B492" s="65"/>
      <c r="C492" s="66"/>
      <c r="D492" s="63"/>
      <c r="E492" s="75"/>
      <c r="F492" s="76"/>
      <c r="G492" s="76"/>
      <c r="H492" s="76"/>
      <c r="I492" s="76"/>
    </row>
    <row r="493" spans="1:9" ht="33.75" customHeight="1" x14ac:dyDescent="0.25">
      <c r="A493" s="185" t="s">
        <v>182</v>
      </c>
      <c r="B493" s="186"/>
      <c r="C493" s="187"/>
      <c r="D493" s="137" t="s">
        <v>183</v>
      </c>
      <c r="E493" s="75">
        <f>E494+E501+E507</f>
        <v>1659.2</v>
      </c>
      <c r="F493" s="76">
        <f>F494+F501+F507</f>
        <v>155000</v>
      </c>
      <c r="G493" s="76">
        <f>G494+G501+G507+G524</f>
        <v>141350</v>
      </c>
      <c r="H493" s="76">
        <f t="shared" ref="H493:I493" si="189">H494+H501+H507+H524</f>
        <v>141350</v>
      </c>
      <c r="I493" s="76">
        <f t="shared" si="189"/>
        <v>141350</v>
      </c>
    </row>
    <row r="494" spans="1:9" x14ac:dyDescent="0.25">
      <c r="A494" s="176" t="s">
        <v>184</v>
      </c>
      <c r="B494" s="177"/>
      <c r="C494" s="178"/>
      <c r="D494" s="62" t="s">
        <v>185</v>
      </c>
      <c r="E494" s="75">
        <v>0</v>
      </c>
      <c r="F494" s="76">
        <v>0</v>
      </c>
      <c r="G494" s="76">
        <v>0</v>
      </c>
      <c r="H494" s="76">
        <v>0</v>
      </c>
      <c r="I494" s="76">
        <v>0</v>
      </c>
    </row>
    <row r="495" spans="1:9" x14ac:dyDescent="0.25">
      <c r="A495" s="179">
        <v>3</v>
      </c>
      <c r="B495" s="180"/>
      <c r="C495" s="181"/>
      <c r="D495" s="63" t="s">
        <v>10</v>
      </c>
      <c r="E495" s="75">
        <v>0</v>
      </c>
      <c r="F495" s="76">
        <v>0</v>
      </c>
      <c r="G495" s="76">
        <v>0</v>
      </c>
      <c r="H495" s="76">
        <v>0</v>
      </c>
      <c r="I495" s="76">
        <v>0</v>
      </c>
    </row>
    <row r="496" spans="1:9" x14ac:dyDescent="0.25">
      <c r="A496" s="182">
        <v>31</v>
      </c>
      <c r="B496" s="183"/>
      <c r="C496" s="184"/>
      <c r="D496" s="63" t="s">
        <v>11</v>
      </c>
      <c r="E496" s="75">
        <v>0</v>
      </c>
      <c r="F496" s="76">
        <v>0</v>
      </c>
      <c r="G496" s="76">
        <v>0</v>
      </c>
      <c r="H496" s="76">
        <v>0</v>
      </c>
      <c r="I496" s="76">
        <v>0</v>
      </c>
    </row>
    <row r="497" spans="1:9" x14ac:dyDescent="0.25">
      <c r="A497" s="182">
        <v>32</v>
      </c>
      <c r="B497" s="183"/>
      <c r="C497" s="184"/>
      <c r="D497" s="63" t="s">
        <v>22</v>
      </c>
      <c r="E497" s="75">
        <v>0</v>
      </c>
      <c r="F497" s="76">
        <v>0</v>
      </c>
      <c r="G497" s="76">
        <v>0</v>
      </c>
      <c r="H497" s="76">
        <v>0</v>
      </c>
      <c r="I497" s="76">
        <v>0</v>
      </c>
    </row>
    <row r="498" spans="1:9" ht="23.25" customHeight="1" x14ac:dyDescent="0.25">
      <c r="A498" s="179">
        <v>4</v>
      </c>
      <c r="B498" s="180"/>
      <c r="C498" s="181"/>
      <c r="D498" s="63" t="s">
        <v>12</v>
      </c>
      <c r="E498" s="75">
        <v>0</v>
      </c>
      <c r="F498" s="76">
        <v>0</v>
      </c>
      <c r="G498" s="76">
        <v>0</v>
      </c>
      <c r="H498" s="76">
        <v>0</v>
      </c>
      <c r="I498" s="76">
        <v>0</v>
      </c>
    </row>
    <row r="499" spans="1:9" ht="25.5" x14ac:dyDescent="0.25">
      <c r="A499" s="182">
        <v>45</v>
      </c>
      <c r="B499" s="183"/>
      <c r="C499" s="184"/>
      <c r="D499" s="63" t="s">
        <v>133</v>
      </c>
      <c r="E499" s="75">
        <v>0</v>
      </c>
      <c r="F499" s="76">
        <v>0</v>
      </c>
      <c r="G499" s="76">
        <v>0</v>
      </c>
      <c r="H499" s="76">
        <v>0</v>
      </c>
      <c r="I499" s="76">
        <v>0</v>
      </c>
    </row>
    <row r="500" spans="1:9" x14ac:dyDescent="0.25">
      <c r="E500" s="75"/>
      <c r="F500" s="78"/>
      <c r="G500" s="78"/>
      <c r="H500" s="78"/>
      <c r="I500" s="78"/>
    </row>
    <row r="501" spans="1:9" x14ac:dyDescent="0.25">
      <c r="A501" s="176" t="s">
        <v>158</v>
      </c>
      <c r="B501" s="177"/>
      <c r="C501" s="178"/>
      <c r="D501" s="62" t="s">
        <v>171</v>
      </c>
      <c r="E501" s="75">
        <v>228.2</v>
      </c>
      <c r="F501" s="76">
        <f t="shared" ref="F501:I502" si="190">F502</f>
        <v>5000</v>
      </c>
      <c r="G501" s="76">
        <f t="shared" si="190"/>
        <v>5000</v>
      </c>
      <c r="H501" s="76">
        <f t="shared" si="190"/>
        <v>5000</v>
      </c>
      <c r="I501" s="76">
        <f t="shared" si="190"/>
        <v>5000</v>
      </c>
    </row>
    <row r="502" spans="1:9" ht="25.5" x14ac:dyDescent="0.25">
      <c r="A502" s="179">
        <v>4</v>
      </c>
      <c r="B502" s="180"/>
      <c r="C502" s="181"/>
      <c r="D502" s="63" t="s">
        <v>12</v>
      </c>
      <c r="E502" s="75">
        <v>228.2</v>
      </c>
      <c r="F502" s="76">
        <f t="shared" si="190"/>
        <v>5000</v>
      </c>
      <c r="G502" s="76">
        <f t="shared" si="190"/>
        <v>5000</v>
      </c>
      <c r="H502" s="76">
        <f t="shared" si="190"/>
        <v>5000</v>
      </c>
      <c r="I502" s="76">
        <f t="shared" si="190"/>
        <v>5000</v>
      </c>
    </row>
    <row r="503" spans="1:9" ht="25.5" x14ac:dyDescent="0.25">
      <c r="A503" s="182">
        <v>42</v>
      </c>
      <c r="B503" s="183"/>
      <c r="C503" s="184"/>
      <c r="D503" s="63" t="s">
        <v>31</v>
      </c>
      <c r="E503" s="75">
        <v>228.2</v>
      </c>
      <c r="F503" s="76">
        <v>5000</v>
      </c>
      <c r="G503" s="76">
        <v>5000</v>
      </c>
      <c r="H503" s="76">
        <v>5000</v>
      </c>
      <c r="I503" s="76">
        <v>5000</v>
      </c>
    </row>
    <row r="504" spans="1:9" ht="25.5" hidden="1" x14ac:dyDescent="0.25">
      <c r="A504" s="64">
        <v>424</v>
      </c>
      <c r="B504" s="65"/>
      <c r="C504" s="66"/>
      <c r="D504" s="63" t="s">
        <v>186</v>
      </c>
      <c r="E504" s="75">
        <v>228.2</v>
      </c>
      <c r="F504" s="76">
        <f t="shared" ref="F504:I504" si="191">F505</f>
        <v>5000</v>
      </c>
      <c r="G504" s="76">
        <f t="shared" si="191"/>
        <v>5000</v>
      </c>
      <c r="H504" s="76">
        <f t="shared" si="191"/>
        <v>5000</v>
      </c>
      <c r="I504" s="76">
        <f t="shared" si="191"/>
        <v>5000</v>
      </c>
    </row>
    <row r="505" spans="1:9" hidden="1" x14ac:dyDescent="0.25">
      <c r="A505" s="64">
        <v>4241</v>
      </c>
      <c r="B505" s="65"/>
      <c r="C505" s="66"/>
      <c r="D505" s="63" t="s">
        <v>187</v>
      </c>
      <c r="E505" s="75">
        <v>228.2</v>
      </c>
      <c r="F505" s="76">
        <v>5000</v>
      </c>
      <c r="G505" s="76">
        <v>5000</v>
      </c>
      <c r="H505" s="76">
        <v>5000</v>
      </c>
      <c r="I505" s="76">
        <v>5000</v>
      </c>
    </row>
    <row r="506" spans="1:9" x14ac:dyDescent="0.25">
      <c r="E506" s="75"/>
      <c r="F506" s="78"/>
      <c r="G506" s="78"/>
      <c r="H506" s="78"/>
      <c r="I506" s="78"/>
    </row>
    <row r="507" spans="1:9" x14ac:dyDescent="0.25">
      <c r="A507" s="176" t="s">
        <v>141</v>
      </c>
      <c r="B507" s="177"/>
      <c r="C507" s="178"/>
      <c r="D507" s="62" t="s">
        <v>142</v>
      </c>
      <c r="E507" s="75">
        <v>1431</v>
      </c>
      <c r="F507" s="76">
        <f t="shared" ref="F507" si="192">F508+F513</f>
        <v>150000</v>
      </c>
      <c r="G507" s="76">
        <f t="shared" ref="G507:I507" si="193">G508+G513</f>
        <v>135000</v>
      </c>
      <c r="H507" s="76">
        <f t="shared" si="193"/>
        <v>135000</v>
      </c>
      <c r="I507" s="76">
        <f t="shared" si="193"/>
        <v>135000</v>
      </c>
    </row>
    <row r="508" spans="1:9" x14ac:dyDescent="0.25">
      <c r="A508" s="179">
        <v>3</v>
      </c>
      <c r="B508" s="180"/>
      <c r="C508" s="181"/>
      <c r="D508" s="63" t="s">
        <v>10</v>
      </c>
      <c r="E508" s="75">
        <v>0</v>
      </c>
      <c r="F508" s="76">
        <f t="shared" ref="F508" si="194">F510</f>
        <v>50000</v>
      </c>
      <c r="G508" s="76">
        <f t="shared" ref="G508:I508" si="195">G510</f>
        <v>50000</v>
      </c>
      <c r="H508" s="76">
        <f t="shared" si="195"/>
        <v>50000</v>
      </c>
      <c r="I508" s="76">
        <f t="shared" si="195"/>
        <v>50000</v>
      </c>
    </row>
    <row r="509" spans="1:9" x14ac:dyDescent="0.25">
      <c r="A509" s="182">
        <v>31</v>
      </c>
      <c r="B509" s="183"/>
      <c r="C509" s="184"/>
      <c r="D509" s="63" t="s">
        <v>11</v>
      </c>
      <c r="E509" s="75">
        <v>0</v>
      </c>
      <c r="F509" s="76"/>
      <c r="G509" s="76"/>
      <c r="H509" s="76"/>
      <c r="I509" s="76"/>
    </row>
    <row r="510" spans="1:9" x14ac:dyDescent="0.25">
      <c r="A510" s="182">
        <v>32</v>
      </c>
      <c r="B510" s="183"/>
      <c r="C510" s="184"/>
      <c r="D510" s="63" t="s">
        <v>22</v>
      </c>
      <c r="E510" s="75">
        <v>0</v>
      </c>
      <c r="F510" s="76">
        <v>50000</v>
      </c>
      <c r="G510" s="76">
        <v>50000</v>
      </c>
      <c r="H510" s="76">
        <v>50000</v>
      </c>
      <c r="I510" s="76">
        <v>50000</v>
      </c>
    </row>
    <row r="511" spans="1:9" hidden="1" x14ac:dyDescent="0.25">
      <c r="A511" s="64">
        <v>322</v>
      </c>
      <c r="B511" s="65"/>
      <c r="C511" s="66"/>
      <c r="D511" s="63" t="s">
        <v>96</v>
      </c>
      <c r="E511" s="75">
        <v>0</v>
      </c>
      <c r="F511" s="76">
        <f t="shared" ref="F511:I511" si="196">F512</f>
        <v>50000</v>
      </c>
      <c r="G511" s="76">
        <f t="shared" si="196"/>
        <v>50000</v>
      </c>
      <c r="H511" s="76">
        <f t="shared" si="196"/>
        <v>50000</v>
      </c>
      <c r="I511" s="76">
        <f t="shared" si="196"/>
        <v>50000</v>
      </c>
    </row>
    <row r="512" spans="1:9" hidden="1" x14ac:dyDescent="0.25">
      <c r="A512" s="64">
        <v>3225</v>
      </c>
      <c r="B512" s="65"/>
      <c r="C512" s="66"/>
      <c r="D512" s="63" t="s">
        <v>188</v>
      </c>
      <c r="E512" s="75">
        <v>0</v>
      </c>
      <c r="F512" s="76">
        <v>50000</v>
      </c>
      <c r="G512" s="76">
        <v>50000</v>
      </c>
      <c r="H512" s="76">
        <v>50000</v>
      </c>
      <c r="I512" s="76">
        <v>50000</v>
      </c>
    </row>
    <row r="513" spans="1:9" ht="25.5" x14ac:dyDescent="0.25">
      <c r="A513" s="179">
        <v>4</v>
      </c>
      <c r="B513" s="180"/>
      <c r="C513" s="181"/>
      <c r="D513" s="63" t="s">
        <v>12</v>
      </c>
      <c r="E513" s="75">
        <v>1431</v>
      </c>
      <c r="F513" s="76">
        <f t="shared" ref="F513" si="197">F514+F520</f>
        <v>100000</v>
      </c>
      <c r="G513" s="76">
        <f t="shared" ref="G513:I513" si="198">G514+G520</f>
        <v>85000</v>
      </c>
      <c r="H513" s="76">
        <f t="shared" si="198"/>
        <v>85000</v>
      </c>
      <c r="I513" s="76">
        <f t="shared" si="198"/>
        <v>85000</v>
      </c>
    </row>
    <row r="514" spans="1:9" ht="25.5" x14ac:dyDescent="0.25">
      <c r="A514" s="182">
        <v>42</v>
      </c>
      <c r="B514" s="183"/>
      <c r="C514" s="184"/>
      <c r="D514" s="63" t="s">
        <v>31</v>
      </c>
      <c r="E514" s="75">
        <v>1431</v>
      </c>
      <c r="F514" s="76">
        <f t="shared" ref="F514" si="199">F520</f>
        <v>50000</v>
      </c>
      <c r="G514" s="76">
        <f>G515+G517</f>
        <v>35000</v>
      </c>
      <c r="H514" s="76">
        <f t="shared" ref="H514:I514" si="200">H515+H517</f>
        <v>35000</v>
      </c>
      <c r="I514" s="76">
        <f t="shared" si="200"/>
        <v>35000</v>
      </c>
    </row>
    <row r="515" spans="1:9" hidden="1" x14ac:dyDescent="0.25">
      <c r="A515" s="64">
        <v>422</v>
      </c>
      <c r="B515" s="65"/>
      <c r="C515" s="66"/>
      <c r="D515" s="63" t="s">
        <v>189</v>
      </c>
      <c r="E515" s="75">
        <v>0</v>
      </c>
      <c r="F515" s="76"/>
      <c r="G515" s="76">
        <f>G516</f>
        <v>20000</v>
      </c>
      <c r="H515" s="76">
        <f t="shared" ref="H515:I515" si="201">H516</f>
        <v>20000</v>
      </c>
      <c r="I515" s="76">
        <f t="shared" si="201"/>
        <v>20000</v>
      </c>
    </row>
    <row r="516" spans="1:9" hidden="1" x14ac:dyDescent="0.25">
      <c r="A516" s="64">
        <v>4221</v>
      </c>
      <c r="B516" s="65"/>
      <c r="C516" s="66"/>
      <c r="D516" s="63" t="s">
        <v>190</v>
      </c>
      <c r="E516" s="75">
        <v>0</v>
      </c>
      <c r="F516" s="76">
        <v>20000</v>
      </c>
      <c r="G516" s="76">
        <v>20000</v>
      </c>
      <c r="H516" s="76">
        <v>20000</v>
      </c>
      <c r="I516" s="76">
        <v>20000</v>
      </c>
    </row>
    <row r="517" spans="1:9" ht="25.5" hidden="1" x14ac:dyDescent="0.25">
      <c r="A517" s="64">
        <v>424</v>
      </c>
      <c r="B517" s="65"/>
      <c r="C517" s="66"/>
      <c r="D517" s="63" t="s">
        <v>186</v>
      </c>
      <c r="E517" s="75">
        <v>1431</v>
      </c>
      <c r="F517" s="76">
        <f t="shared" ref="F517:I517" si="202">F518</f>
        <v>30000</v>
      </c>
      <c r="G517" s="76">
        <f t="shared" si="202"/>
        <v>15000</v>
      </c>
      <c r="H517" s="76">
        <f t="shared" si="202"/>
        <v>15000</v>
      </c>
      <c r="I517" s="76">
        <f t="shared" si="202"/>
        <v>15000</v>
      </c>
    </row>
    <row r="518" spans="1:9" hidden="1" x14ac:dyDescent="0.25">
      <c r="A518" s="64">
        <v>4241</v>
      </c>
      <c r="B518" s="65"/>
      <c r="C518" s="66"/>
      <c r="D518" s="63" t="s">
        <v>187</v>
      </c>
      <c r="E518" s="75">
        <v>1431</v>
      </c>
      <c r="F518" s="76">
        <v>30000</v>
      </c>
      <c r="G518" s="76">
        <v>15000</v>
      </c>
      <c r="H518" s="76">
        <v>15000</v>
      </c>
      <c r="I518" s="76">
        <v>15000</v>
      </c>
    </row>
    <row r="519" spans="1:9" hidden="1" x14ac:dyDescent="0.25">
      <c r="A519" s="64"/>
      <c r="B519" s="65"/>
      <c r="C519" s="66"/>
      <c r="D519" s="63"/>
      <c r="E519" s="75"/>
      <c r="F519" s="76"/>
      <c r="G519" s="76"/>
      <c r="H519" s="76"/>
      <c r="I519" s="76"/>
    </row>
    <row r="520" spans="1:9" ht="25.5" x14ac:dyDescent="0.25">
      <c r="A520" s="182">
        <v>45</v>
      </c>
      <c r="B520" s="183"/>
      <c r="C520" s="184"/>
      <c r="D520" s="63" t="s">
        <v>133</v>
      </c>
      <c r="E520" s="75">
        <v>0</v>
      </c>
      <c r="F520" s="76">
        <v>50000</v>
      </c>
      <c r="G520" s="76">
        <v>50000</v>
      </c>
      <c r="H520" s="76">
        <v>50000</v>
      </c>
      <c r="I520" s="76">
        <v>50000</v>
      </c>
    </row>
    <row r="521" spans="1:9" ht="25.5" hidden="1" x14ac:dyDescent="0.25">
      <c r="A521" s="64">
        <v>451</v>
      </c>
      <c r="B521" s="65"/>
      <c r="C521" s="66"/>
      <c r="D521" s="63" t="s">
        <v>134</v>
      </c>
      <c r="E521" s="75">
        <v>0</v>
      </c>
      <c r="F521" s="76">
        <f t="shared" ref="F521:I521" si="203">F522</f>
        <v>50000</v>
      </c>
      <c r="G521" s="76">
        <f t="shared" si="203"/>
        <v>50000</v>
      </c>
      <c r="H521" s="76">
        <f t="shared" si="203"/>
        <v>50000</v>
      </c>
      <c r="I521" s="76">
        <f t="shared" si="203"/>
        <v>50000</v>
      </c>
    </row>
    <row r="522" spans="1:9" ht="25.5" hidden="1" x14ac:dyDescent="0.25">
      <c r="A522" s="64">
        <v>4511</v>
      </c>
      <c r="B522" s="65"/>
      <c r="C522" s="66"/>
      <c r="D522" s="63" t="s">
        <v>134</v>
      </c>
      <c r="E522" s="75">
        <v>0</v>
      </c>
      <c r="F522" s="76">
        <v>50000</v>
      </c>
      <c r="G522" s="76">
        <v>50000</v>
      </c>
      <c r="H522" s="76">
        <v>50000</v>
      </c>
      <c r="I522" s="76">
        <v>50000</v>
      </c>
    </row>
    <row r="523" spans="1:9" x14ac:dyDescent="0.25">
      <c r="A523" s="124"/>
      <c r="B523" s="125"/>
      <c r="C523" s="126"/>
      <c r="D523" s="123"/>
      <c r="E523" s="75"/>
      <c r="F523" s="76"/>
      <c r="G523" s="76"/>
      <c r="H523" s="76"/>
      <c r="I523" s="76"/>
    </row>
    <row r="524" spans="1:9" x14ac:dyDescent="0.25">
      <c r="A524" s="176" t="s">
        <v>138</v>
      </c>
      <c r="B524" s="177"/>
      <c r="C524" s="178"/>
      <c r="D524" s="122" t="s">
        <v>139</v>
      </c>
      <c r="E524" s="75">
        <f>E525</f>
        <v>0</v>
      </c>
      <c r="F524" s="75">
        <f t="shared" ref="F524:G524" si="204">F525</f>
        <v>0</v>
      </c>
      <c r="G524" s="75">
        <f t="shared" si="204"/>
        <v>1350</v>
      </c>
      <c r="H524" s="75">
        <f t="shared" ref="H524:H526" si="205">H525</f>
        <v>1350</v>
      </c>
      <c r="I524" s="75">
        <f t="shared" ref="I524:I526" si="206">I525</f>
        <v>1350</v>
      </c>
    </row>
    <row r="525" spans="1:9" ht="25.5" x14ac:dyDescent="0.25">
      <c r="A525" s="179">
        <v>4</v>
      </c>
      <c r="B525" s="180"/>
      <c r="C525" s="181"/>
      <c r="D525" s="123" t="s">
        <v>12</v>
      </c>
      <c r="E525" s="75">
        <v>0</v>
      </c>
      <c r="F525" s="76">
        <v>0</v>
      </c>
      <c r="G525" s="76">
        <f>G526</f>
        <v>1350</v>
      </c>
      <c r="H525" s="76">
        <f t="shared" si="205"/>
        <v>1350</v>
      </c>
      <c r="I525" s="76">
        <f t="shared" si="206"/>
        <v>1350</v>
      </c>
    </row>
    <row r="526" spans="1:9" ht="25.5" x14ac:dyDescent="0.25">
      <c r="A526" s="182">
        <v>42</v>
      </c>
      <c r="B526" s="183"/>
      <c r="C526" s="184"/>
      <c r="D526" s="123" t="s">
        <v>31</v>
      </c>
      <c r="E526" s="75">
        <v>0</v>
      </c>
      <c r="F526" s="76">
        <v>0</v>
      </c>
      <c r="G526" s="76">
        <f>G527</f>
        <v>1350</v>
      </c>
      <c r="H526" s="76">
        <f t="shared" si="205"/>
        <v>1350</v>
      </c>
      <c r="I526" s="76">
        <f t="shared" si="206"/>
        <v>1350</v>
      </c>
    </row>
    <row r="527" spans="1:9" hidden="1" x14ac:dyDescent="0.25">
      <c r="A527" s="124">
        <v>422</v>
      </c>
      <c r="B527" s="125"/>
      <c r="C527" s="126"/>
      <c r="D527" s="123" t="s">
        <v>189</v>
      </c>
      <c r="E527" s="75">
        <v>0</v>
      </c>
      <c r="F527" s="76">
        <v>0</v>
      </c>
      <c r="G527" s="76">
        <f>1350</f>
        <v>1350</v>
      </c>
      <c r="H527" s="76">
        <f>1350</f>
        <v>1350</v>
      </c>
      <c r="I527" s="76">
        <f>1350</f>
        <v>1350</v>
      </c>
    </row>
    <row r="528" spans="1:9" hidden="1" x14ac:dyDescent="0.25">
      <c r="A528" s="124">
        <v>4221</v>
      </c>
      <c r="B528" s="125"/>
      <c r="C528" s="126"/>
      <c r="D528" s="123" t="s">
        <v>190</v>
      </c>
      <c r="E528" s="75">
        <v>0</v>
      </c>
      <c r="F528" s="76">
        <v>0</v>
      </c>
      <c r="G528" s="76">
        <v>1350</v>
      </c>
      <c r="H528" s="76">
        <v>1350</v>
      </c>
      <c r="I528" s="76">
        <v>1350</v>
      </c>
    </row>
    <row r="529" spans="1:9" x14ac:dyDescent="0.25">
      <c r="A529" s="124"/>
      <c r="B529" s="125"/>
      <c r="C529" s="126"/>
      <c r="D529" s="123"/>
      <c r="E529" s="75"/>
      <c r="F529" s="76"/>
      <c r="G529" s="76"/>
      <c r="H529" s="76"/>
      <c r="I529" s="76"/>
    </row>
    <row r="530" spans="1:9" x14ac:dyDescent="0.25">
      <c r="A530" s="64"/>
      <c r="B530" s="65"/>
      <c r="C530" s="66"/>
      <c r="D530" s="63"/>
      <c r="E530" s="75"/>
      <c r="F530" s="76"/>
      <c r="G530" s="76"/>
      <c r="H530" s="76"/>
      <c r="I530" s="76"/>
    </row>
    <row r="531" spans="1:9" ht="25.5" x14ac:dyDescent="0.25">
      <c r="A531" s="185" t="s">
        <v>191</v>
      </c>
      <c r="B531" s="186"/>
      <c r="C531" s="187"/>
      <c r="D531" s="61" t="s">
        <v>192</v>
      </c>
      <c r="E531" s="75">
        <f>E532</f>
        <v>29649.08</v>
      </c>
      <c r="F531" s="76">
        <f>F532+F545</f>
        <v>1503000</v>
      </c>
      <c r="G531" s="76">
        <f>G532+G545</f>
        <v>1060000</v>
      </c>
      <c r="H531" s="76">
        <f t="shared" ref="H531:I531" si="207">H532+H545</f>
        <v>1060000</v>
      </c>
      <c r="I531" s="76">
        <f t="shared" si="207"/>
        <v>1060000</v>
      </c>
    </row>
    <row r="532" spans="1:9" x14ac:dyDescent="0.25">
      <c r="A532" s="176" t="s">
        <v>141</v>
      </c>
      <c r="B532" s="177"/>
      <c r="C532" s="178"/>
      <c r="D532" s="62" t="s">
        <v>142</v>
      </c>
      <c r="E532" s="75">
        <f>E538</f>
        <v>29649.08</v>
      </c>
      <c r="F532" s="76">
        <f t="shared" ref="F532" si="208">F538</f>
        <v>1500000</v>
      </c>
      <c r="G532" s="76">
        <f>G538+G533</f>
        <v>1056500</v>
      </c>
      <c r="H532" s="76">
        <f t="shared" ref="H532:I532" si="209">H538+H533</f>
        <v>1056500</v>
      </c>
      <c r="I532" s="76">
        <f t="shared" si="209"/>
        <v>1056500</v>
      </c>
    </row>
    <row r="533" spans="1:9" x14ac:dyDescent="0.25">
      <c r="A533" s="179">
        <v>3</v>
      </c>
      <c r="B533" s="180"/>
      <c r="C533" s="181"/>
      <c r="D533" s="143" t="s">
        <v>10</v>
      </c>
      <c r="E533" s="75">
        <v>0</v>
      </c>
      <c r="F533" s="76">
        <f t="shared" ref="F533:I534" si="210">F534</f>
        <v>0</v>
      </c>
      <c r="G533" s="76">
        <f t="shared" si="210"/>
        <v>6500</v>
      </c>
      <c r="H533" s="76">
        <f t="shared" si="210"/>
        <v>6500</v>
      </c>
      <c r="I533" s="76">
        <f t="shared" si="210"/>
        <v>6500</v>
      </c>
    </row>
    <row r="534" spans="1:9" x14ac:dyDescent="0.25">
      <c r="A534" s="182">
        <v>32</v>
      </c>
      <c r="B534" s="183"/>
      <c r="C534" s="184"/>
      <c r="D534" s="143" t="s">
        <v>22</v>
      </c>
      <c r="E534" s="75">
        <v>0</v>
      </c>
      <c r="F534" s="76">
        <v>0</v>
      </c>
      <c r="G534" s="76">
        <f>G535</f>
        <v>6500</v>
      </c>
      <c r="H534" s="76">
        <f t="shared" si="210"/>
        <v>6500</v>
      </c>
      <c r="I534" s="76">
        <f t="shared" si="210"/>
        <v>6500</v>
      </c>
    </row>
    <row r="535" spans="1:9" hidden="1" x14ac:dyDescent="0.25">
      <c r="A535" s="144">
        <v>323</v>
      </c>
      <c r="B535" s="145"/>
      <c r="C535" s="146"/>
      <c r="D535" s="143" t="s">
        <v>98</v>
      </c>
      <c r="E535" s="75">
        <v>0</v>
      </c>
      <c r="F535" s="76">
        <f t="shared" ref="F535:I535" si="211">F536</f>
        <v>0</v>
      </c>
      <c r="G535" s="76">
        <f t="shared" si="211"/>
        <v>6500</v>
      </c>
      <c r="H535" s="76">
        <f t="shared" si="211"/>
        <v>6500</v>
      </c>
      <c r="I535" s="76">
        <f t="shared" si="211"/>
        <v>6500</v>
      </c>
    </row>
    <row r="536" spans="1:9" ht="25.5" hidden="1" x14ac:dyDescent="0.25">
      <c r="A536" s="144">
        <v>3232</v>
      </c>
      <c r="B536" s="145"/>
      <c r="C536" s="146"/>
      <c r="D536" s="143" t="s">
        <v>99</v>
      </c>
      <c r="E536" s="75">
        <v>0</v>
      </c>
      <c r="F536" s="76">
        <v>0</v>
      </c>
      <c r="G536" s="76">
        <v>6500</v>
      </c>
      <c r="H536" s="76">
        <v>6500</v>
      </c>
      <c r="I536" s="76">
        <v>6500</v>
      </c>
    </row>
    <row r="537" spans="1:9" x14ac:dyDescent="0.25">
      <c r="A537" s="138"/>
      <c r="B537" s="139"/>
      <c r="C537" s="140"/>
      <c r="D537" s="140"/>
      <c r="E537" s="75"/>
      <c r="F537" s="76"/>
      <c r="G537" s="76"/>
      <c r="H537" s="76"/>
      <c r="I537" s="76"/>
    </row>
    <row r="538" spans="1:9" ht="25.5" x14ac:dyDescent="0.25">
      <c r="A538" s="179">
        <v>4</v>
      </c>
      <c r="B538" s="180"/>
      <c r="C538" s="181"/>
      <c r="D538" s="63" t="s">
        <v>12</v>
      </c>
      <c r="E538" s="75">
        <f>E542</f>
        <v>29649.08</v>
      </c>
      <c r="F538" s="76">
        <f>F539+F542</f>
        <v>1500000</v>
      </c>
      <c r="G538" s="76">
        <f>G539+G542</f>
        <v>1050000</v>
      </c>
      <c r="H538" s="76">
        <f t="shared" ref="H538:I538" si="212">H539+H542</f>
        <v>1050000</v>
      </c>
      <c r="I538" s="76">
        <f t="shared" si="212"/>
        <v>1050000</v>
      </c>
    </row>
    <row r="539" spans="1:9" ht="25.5" x14ac:dyDescent="0.25">
      <c r="A539" s="182">
        <v>42</v>
      </c>
      <c r="B539" s="183"/>
      <c r="C539" s="184"/>
      <c r="D539" s="63" t="s">
        <v>31</v>
      </c>
      <c r="E539" s="75">
        <f>E540</f>
        <v>0</v>
      </c>
      <c r="F539" s="76">
        <v>500000</v>
      </c>
      <c r="G539" s="76">
        <f>G540</f>
        <v>50000</v>
      </c>
      <c r="H539" s="76">
        <f t="shared" ref="H539:I539" si="213">H540</f>
        <v>50000</v>
      </c>
      <c r="I539" s="76">
        <f t="shared" si="213"/>
        <v>50000</v>
      </c>
    </row>
    <row r="540" spans="1:9" hidden="1" x14ac:dyDescent="0.25">
      <c r="A540" s="64">
        <v>421</v>
      </c>
      <c r="B540" s="65"/>
      <c r="C540" s="66"/>
      <c r="D540" s="63" t="s">
        <v>193</v>
      </c>
      <c r="E540" s="75">
        <f>SUM(E541:E541)</f>
        <v>0</v>
      </c>
      <c r="F540" s="76">
        <f>SUM(F541:F541)</f>
        <v>250000</v>
      </c>
      <c r="G540" s="76">
        <f>SUM(G541:G541)</f>
        <v>50000</v>
      </c>
      <c r="H540" s="76">
        <f t="shared" ref="H540:I540" si="214">SUM(H541:H541)</f>
        <v>50000</v>
      </c>
      <c r="I540" s="76">
        <f t="shared" si="214"/>
        <v>50000</v>
      </c>
    </row>
    <row r="541" spans="1:9" hidden="1" x14ac:dyDescent="0.25">
      <c r="A541" s="64">
        <v>4212</v>
      </c>
      <c r="B541" s="65"/>
      <c r="C541" s="66"/>
      <c r="D541" s="63" t="s">
        <v>194</v>
      </c>
      <c r="E541" s="75">
        <v>0</v>
      </c>
      <c r="F541" s="76">
        <v>250000</v>
      </c>
      <c r="G541" s="76">
        <v>50000</v>
      </c>
      <c r="H541" s="76">
        <v>50000</v>
      </c>
      <c r="I541" s="76">
        <v>50000</v>
      </c>
    </row>
    <row r="542" spans="1:9" ht="25.5" x14ac:dyDescent="0.25">
      <c r="A542" s="182">
        <v>45</v>
      </c>
      <c r="B542" s="183"/>
      <c r="C542" s="184"/>
      <c r="D542" s="63" t="s">
        <v>133</v>
      </c>
      <c r="E542" s="75">
        <f>E543</f>
        <v>29649.08</v>
      </c>
      <c r="F542" s="76">
        <f>F543</f>
        <v>1000000</v>
      </c>
      <c r="G542" s="76">
        <f>G543</f>
        <v>1000000</v>
      </c>
      <c r="H542" s="76">
        <f t="shared" ref="H542:I542" si="215">H543</f>
        <v>1000000</v>
      </c>
      <c r="I542" s="76">
        <f t="shared" si="215"/>
        <v>1000000</v>
      </c>
    </row>
    <row r="543" spans="1:9" ht="25.5" hidden="1" x14ac:dyDescent="0.25">
      <c r="A543" s="64">
        <v>451</v>
      </c>
      <c r="B543" s="65"/>
      <c r="C543" s="66"/>
      <c r="D543" s="63" t="s">
        <v>134</v>
      </c>
      <c r="E543" s="75">
        <f>E544</f>
        <v>29649.08</v>
      </c>
      <c r="F543" s="76">
        <f t="shared" ref="F543:I543" si="216">F544</f>
        <v>1000000</v>
      </c>
      <c r="G543" s="76">
        <f t="shared" si="216"/>
        <v>1000000</v>
      </c>
      <c r="H543" s="76">
        <f t="shared" si="216"/>
        <v>1000000</v>
      </c>
      <c r="I543" s="76">
        <f t="shared" si="216"/>
        <v>1000000</v>
      </c>
    </row>
    <row r="544" spans="1:9" ht="25.5" hidden="1" x14ac:dyDescent="0.25">
      <c r="A544" s="64">
        <v>4511</v>
      </c>
      <c r="B544" s="65"/>
      <c r="C544" s="66"/>
      <c r="D544" s="63" t="s">
        <v>134</v>
      </c>
      <c r="E544" s="75">
        <v>29649.08</v>
      </c>
      <c r="F544" s="76">
        <v>1000000</v>
      </c>
      <c r="G544" s="76">
        <v>1000000</v>
      </c>
      <c r="H544" s="76">
        <v>1000000</v>
      </c>
      <c r="I544" s="76">
        <v>1000000</v>
      </c>
    </row>
    <row r="545" spans="1:9" ht="25.5" x14ac:dyDescent="0.25">
      <c r="A545" s="176" t="s">
        <v>304</v>
      </c>
      <c r="B545" s="177"/>
      <c r="C545" s="178"/>
      <c r="D545" s="62" t="s">
        <v>195</v>
      </c>
      <c r="E545" s="75">
        <v>0</v>
      </c>
      <c r="F545" s="76">
        <f t="shared" ref="F545:I547" si="217">F546</f>
        <v>3000</v>
      </c>
      <c r="G545" s="76">
        <f t="shared" si="217"/>
        <v>3500</v>
      </c>
      <c r="H545" s="76">
        <f t="shared" si="217"/>
        <v>3500</v>
      </c>
      <c r="I545" s="76">
        <f t="shared" si="217"/>
        <v>3500</v>
      </c>
    </row>
    <row r="546" spans="1:9" x14ac:dyDescent="0.25">
      <c r="A546" s="179">
        <v>3</v>
      </c>
      <c r="B546" s="180"/>
      <c r="C546" s="181"/>
      <c r="D546" s="63" t="s">
        <v>10</v>
      </c>
      <c r="E546" s="75">
        <v>0</v>
      </c>
      <c r="F546" s="76">
        <f t="shared" si="217"/>
        <v>3000</v>
      </c>
      <c r="G546" s="76">
        <f t="shared" si="217"/>
        <v>3500</v>
      </c>
      <c r="H546" s="76">
        <f t="shared" si="217"/>
        <v>3500</v>
      </c>
      <c r="I546" s="76">
        <f t="shared" si="217"/>
        <v>3500</v>
      </c>
    </row>
    <row r="547" spans="1:9" x14ac:dyDescent="0.25">
      <c r="A547" s="182">
        <v>32</v>
      </c>
      <c r="B547" s="183"/>
      <c r="C547" s="184"/>
      <c r="D547" s="63" t="s">
        <v>22</v>
      </c>
      <c r="E547" s="75">
        <v>0</v>
      </c>
      <c r="F547" s="76">
        <v>3000</v>
      </c>
      <c r="G547" s="76">
        <f>G548</f>
        <v>3500</v>
      </c>
      <c r="H547" s="76">
        <f t="shared" si="217"/>
        <v>3500</v>
      </c>
      <c r="I547" s="76">
        <f t="shared" si="217"/>
        <v>3500</v>
      </c>
    </row>
    <row r="548" spans="1:9" hidden="1" x14ac:dyDescent="0.25">
      <c r="A548" s="64">
        <v>323</v>
      </c>
      <c r="B548" s="65"/>
      <c r="C548" s="66"/>
      <c r="D548" s="63" t="s">
        <v>98</v>
      </c>
      <c r="E548" s="75">
        <v>0</v>
      </c>
      <c r="F548" s="76">
        <f t="shared" ref="F548:I548" si="218">F549</f>
        <v>3000</v>
      </c>
      <c r="G548" s="76">
        <f t="shared" si="218"/>
        <v>3500</v>
      </c>
      <c r="H548" s="76">
        <f t="shared" si="218"/>
        <v>3500</v>
      </c>
      <c r="I548" s="76">
        <f t="shared" si="218"/>
        <v>3500</v>
      </c>
    </row>
    <row r="549" spans="1:9" ht="25.5" hidden="1" x14ac:dyDescent="0.25">
      <c r="A549" s="64">
        <v>3232</v>
      </c>
      <c r="B549" s="65"/>
      <c r="C549" s="66"/>
      <c r="D549" s="63" t="s">
        <v>99</v>
      </c>
      <c r="E549" s="75">
        <v>0</v>
      </c>
      <c r="F549" s="76">
        <v>3000</v>
      </c>
      <c r="G549" s="76">
        <v>3500</v>
      </c>
      <c r="H549" s="76">
        <v>3500</v>
      </c>
      <c r="I549" s="76">
        <v>3500</v>
      </c>
    </row>
    <row r="550" spans="1:9" x14ac:dyDescent="0.25">
      <c r="E550" s="75"/>
      <c r="F550" s="78"/>
      <c r="G550" s="78"/>
      <c r="H550" s="78"/>
      <c r="I550" s="78"/>
    </row>
    <row r="551" spans="1:9" ht="25.5" x14ac:dyDescent="0.25">
      <c r="A551" s="185" t="s">
        <v>196</v>
      </c>
      <c r="B551" s="186"/>
      <c r="C551" s="187"/>
      <c r="D551" s="61" t="s">
        <v>197</v>
      </c>
      <c r="E551" s="75">
        <f>E552</f>
        <v>147608.44</v>
      </c>
      <c r="F551" s="76">
        <f t="shared" ref="F551:I551" si="219">F552</f>
        <v>162000</v>
      </c>
      <c r="G551" s="76">
        <f t="shared" si="219"/>
        <v>187000</v>
      </c>
      <c r="H551" s="76">
        <f t="shared" si="219"/>
        <v>187000</v>
      </c>
      <c r="I551" s="76">
        <f t="shared" si="219"/>
        <v>187000</v>
      </c>
    </row>
    <row r="552" spans="1:9" x14ac:dyDescent="0.25">
      <c r="A552" s="176" t="s">
        <v>141</v>
      </c>
      <c r="B552" s="177"/>
      <c r="C552" s="178"/>
      <c r="D552" s="62" t="s">
        <v>142</v>
      </c>
      <c r="E552" s="75">
        <f>E553+E560</f>
        <v>147608.44</v>
      </c>
      <c r="F552" s="76">
        <f t="shared" ref="F552" si="220">F553+F560</f>
        <v>162000</v>
      </c>
      <c r="G552" s="76">
        <f t="shared" ref="G552" si="221">G553+G560</f>
        <v>187000</v>
      </c>
      <c r="H552" s="76">
        <f t="shared" ref="H552:I552" si="222">H553+H560</f>
        <v>187000</v>
      </c>
      <c r="I552" s="76">
        <f t="shared" si="222"/>
        <v>187000</v>
      </c>
    </row>
    <row r="553" spans="1:9" x14ac:dyDescent="0.25">
      <c r="A553" s="179">
        <v>3</v>
      </c>
      <c r="B553" s="180"/>
      <c r="C553" s="181"/>
      <c r="D553" s="63" t="s">
        <v>10</v>
      </c>
      <c r="E553" s="75">
        <f>E554+E557</f>
        <v>95388.62</v>
      </c>
      <c r="F553" s="76">
        <f t="shared" ref="F553" si="223">F554+F557</f>
        <v>102000</v>
      </c>
      <c r="G553" s="76">
        <f t="shared" ref="G553" si="224">G554+G557</f>
        <v>112000</v>
      </c>
      <c r="H553" s="76">
        <f t="shared" ref="H553:I553" si="225">H554+H557</f>
        <v>112000</v>
      </c>
      <c r="I553" s="76">
        <f t="shared" si="225"/>
        <v>112000</v>
      </c>
    </row>
    <row r="554" spans="1:9" x14ac:dyDescent="0.25">
      <c r="A554" s="182">
        <v>32</v>
      </c>
      <c r="B554" s="183"/>
      <c r="C554" s="184"/>
      <c r="D554" s="63" t="s">
        <v>22</v>
      </c>
      <c r="E554" s="75">
        <f>E556</f>
        <v>1411</v>
      </c>
      <c r="F554" s="76">
        <v>2000</v>
      </c>
      <c r="G554" s="76">
        <v>2000</v>
      </c>
      <c r="H554" s="76">
        <v>2000</v>
      </c>
      <c r="I554" s="76">
        <v>2000</v>
      </c>
    </row>
    <row r="555" spans="1:9" hidden="1" x14ac:dyDescent="0.25">
      <c r="A555" s="64">
        <v>323</v>
      </c>
      <c r="B555" s="65"/>
      <c r="C555" s="66"/>
      <c r="D555" s="63" t="s">
        <v>98</v>
      </c>
      <c r="E555" s="75">
        <f>E556</f>
        <v>1411</v>
      </c>
      <c r="F555" s="76">
        <f t="shared" ref="F555:I555" si="226">F556</f>
        <v>2000</v>
      </c>
      <c r="G555" s="76">
        <f t="shared" si="226"/>
        <v>2000</v>
      </c>
      <c r="H555" s="76">
        <f t="shared" si="226"/>
        <v>2000</v>
      </c>
      <c r="I555" s="76">
        <f t="shared" si="226"/>
        <v>2000</v>
      </c>
    </row>
    <row r="556" spans="1:9" hidden="1" x14ac:dyDescent="0.25">
      <c r="A556" s="64">
        <v>3237</v>
      </c>
      <c r="B556" s="65"/>
      <c r="C556" s="66"/>
      <c r="D556" s="63" t="s">
        <v>84</v>
      </c>
      <c r="E556" s="75">
        <v>1411</v>
      </c>
      <c r="F556" s="76">
        <v>2000</v>
      </c>
      <c r="G556" s="76">
        <v>2000</v>
      </c>
      <c r="H556" s="76">
        <v>2000</v>
      </c>
      <c r="I556" s="76">
        <v>2000</v>
      </c>
    </row>
    <row r="557" spans="1:9" ht="25.5" x14ac:dyDescent="0.25">
      <c r="A557" s="182">
        <v>37</v>
      </c>
      <c r="B557" s="183"/>
      <c r="C557" s="184"/>
      <c r="D557" s="63" t="s">
        <v>198</v>
      </c>
      <c r="E557" s="75">
        <f>E558</f>
        <v>93977.62</v>
      </c>
      <c r="F557" s="76">
        <f>F558</f>
        <v>100000</v>
      </c>
      <c r="G557" s="76">
        <f>G558</f>
        <v>110000</v>
      </c>
      <c r="H557" s="76">
        <f t="shared" ref="H557:I557" si="227">H558</f>
        <v>110000</v>
      </c>
      <c r="I557" s="76">
        <f t="shared" si="227"/>
        <v>110000</v>
      </c>
    </row>
    <row r="558" spans="1:9" ht="25.5" hidden="1" x14ac:dyDescent="0.25">
      <c r="A558" s="64">
        <v>372</v>
      </c>
      <c r="B558" s="65"/>
      <c r="C558" s="66"/>
      <c r="D558" s="63" t="s">
        <v>199</v>
      </c>
      <c r="E558" s="75">
        <f>E559</f>
        <v>93977.62</v>
      </c>
      <c r="F558" s="76">
        <f t="shared" ref="F558:I558" si="228">F559</f>
        <v>100000</v>
      </c>
      <c r="G558" s="76">
        <f t="shared" si="228"/>
        <v>110000</v>
      </c>
      <c r="H558" s="76">
        <f t="shared" si="228"/>
        <v>110000</v>
      </c>
      <c r="I558" s="76">
        <f t="shared" si="228"/>
        <v>110000</v>
      </c>
    </row>
    <row r="559" spans="1:9" ht="25.5" hidden="1" x14ac:dyDescent="0.25">
      <c r="A559" s="64">
        <v>3722</v>
      </c>
      <c r="B559" s="65"/>
      <c r="C559" s="66"/>
      <c r="D559" s="63" t="s">
        <v>198</v>
      </c>
      <c r="E559" s="75">
        <v>93977.62</v>
      </c>
      <c r="F559" s="76">
        <v>100000</v>
      </c>
      <c r="G559" s="76">
        <v>110000</v>
      </c>
      <c r="H559" s="76">
        <v>110000</v>
      </c>
      <c r="I559" s="76">
        <v>110000</v>
      </c>
    </row>
    <row r="560" spans="1:9" ht="25.5" x14ac:dyDescent="0.25">
      <c r="A560" s="179">
        <v>4</v>
      </c>
      <c r="B560" s="180"/>
      <c r="C560" s="181"/>
      <c r="D560" s="63" t="s">
        <v>12</v>
      </c>
      <c r="E560" s="75">
        <f>E561</f>
        <v>52219.82</v>
      </c>
      <c r="F560" s="76">
        <f t="shared" ref="F560:I561" si="229">F561</f>
        <v>60000</v>
      </c>
      <c r="G560" s="76">
        <f t="shared" si="229"/>
        <v>75000</v>
      </c>
      <c r="H560" s="76">
        <f t="shared" si="229"/>
        <v>75000</v>
      </c>
      <c r="I560" s="76">
        <f t="shared" si="229"/>
        <v>75000</v>
      </c>
    </row>
    <row r="561" spans="1:9" ht="25.5" x14ac:dyDescent="0.25">
      <c r="A561" s="182">
        <v>42</v>
      </c>
      <c r="B561" s="183"/>
      <c r="C561" s="184"/>
      <c r="D561" s="63" t="s">
        <v>31</v>
      </c>
      <c r="E561" s="75">
        <f>E562</f>
        <v>52219.82</v>
      </c>
      <c r="F561" s="76">
        <f>F562</f>
        <v>60000</v>
      </c>
      <c r="G561" s="76">
        <f>G562</f>
        <v>75000</v>
      </c>
      <c r="H561" s="76">
        <f t="shared" si="229"/>
        <v>75000</v>
      </c>
      <c r="I561" s="76">
        <f t="shared" si="229"/>
        <v>75000</v>
      </c>
    </row>
    <row r="562" spans="1:9" ht="25.5" hidden="1" x14ac:dyDescent="0.25">
      <c r="A562" s="64">
        <v>424</v>
      </c>
      <c r="B562" s="65"/>
      <c r="C562" s="66"/>
      <c r="D562" s="63" t="s">
        <v>186</v>
      </c>
      <c r="E562" s="75">
        <f>E563</f>
        <v>52219.82</v>
      </c>
      <c r="F562" s="76">
        <f t="shared" ref="F562:I562" si="230">F563</f>
        <v>60000</v>
      </c>
      <c r="G562" s="76">
        <f t="shared" si="230"/>
        <v>75000</v>
      </c>
      <c r="H562" s="76">
        <f t="shared" si="230"/>
        <v>75000</v>
      </c>
      <c r="I562" s="76">
        <f t="shared" si="230"/>
        <v>75000</v>
      </c>
    </row>
    <row r="563" spans="1:9" hidden="1" x14ac:dyDescent="0.25">
      <c r="A563" s="64">
        <v>4241</v>
      </c>
      <c r="B563" s="65"/>
      <c r="C563" s="66"/>
      <c r="D563" s="63" t="s">
        <v>187</v>
      </c>
      <c r="E563" s="75">
        <v>52219.82</v>
      </c>
      <c r="F563" s="76">
        <v>60000</v>
      </c>
      <c r="G563" s="76">
        <v>75000</v>
      </c>
      <c r="H563" s="76">
        <v>75000</v>
      </c>
      <c r="I563" s="76">
        <v>75000</v>
      </c>
    </row>
    <row r="564" spans="1:9" x14ac:dyDescent="0.25">
      <c r="A564" s="80"/>
      <c r="B564" s="81"/>
      <c r="C564" s="82"/>
      <c r="D564" s="79"/>
      <c r="E564" s="75"/>
      <c r="F564" s="76"/>
      <c r="G564" s="76"/>
      <c r="H564" s="76"/>
      <c r="I564" s="76"/>
    </row>
    <row r="565" spans="1:9" x14ac:dyDescent="0.25">
      <c r="A565" s="64"/>
      <c r="B565" s="65"/>
      <c r="C565" s="66"/>
      <c r="D565" s="63"/>
      <c r="E565" s="75"/>
      <c r="F565" s="76"/>
      <c r="G565" s="76"/>
      <c r="H565" s="76"/>
      <c r="I565" s="76"/>
    </row>
    <row r="566" spans="1:9" ht="25.5" x14ac:dyDescent="0.25">
      <c r="A566" s="185" t="s">
        <v>200</v>
      </c>
      <c r="B566" s="186"/>
      <c r="C566" s="187"/>
      <c r="D566" s="61" t="s">
        <v>201</v>
      </c>
      <c r="E566" s="75">
        <f>E568</f>
        <v>0</v>
      </c>
      <c r="F566" s="76">
        <f t="shared" ref="F566:I567" si="231">F567</f>
        <v>15900</v>
      </c>
      <c r="G566" s="76">
        <f t="shared" si="231"/>
        <v>18500</v>
      </c>
      <c r="H566" s="76">
        <f t="shared" si="231"/>
        <v>18500</v>
      </c>
      <c r="I566" s="76">
        <f t="shared" si="231"/>
        <v>18500</v>
      </c>
    </row>
    <row r="567" spans="1:9" x14ac:dyDescent="0.25">
      <c r="A567" s="176" t="s">
        <v>141</v>
      </c>
      <c r="B567" s="177"/>
      <c r="C567" s="178"/>
      <c r="D567" s="62" t="s">
        <v>142</v>
      </c>
      <c r="E567" s="75">
        <f>E568</f>
        <v>0</v>
      </c>
      <c r="F567" s="76">
        <f t="shared" si="231"/>
        <v>15900</v>
      </c>
      <c r="G567" s="76">
        <f t="shared" si="231"/>
        <v>18500</v>
      </c>
      <c r="H567" s="76">
        <f t="shared" si="231"/>
        <v>18500</v>
      </c>
      <c r="I567" s="76">
        <f t="shared" si="231"/>
        <v>18500</v>
      </c>
    </row>
    <row r="568" spans="1:9" x14ac:dyDescent="0.25">
      <c r="A568" s="179">
        <v>3</v>
      </c>
      <c r="B568" s="180"/>
      <c r="C568" s="181"/>
      <c r="D568" s="63" t="s">
        <v>10</v>
      </c>
      <c r="E568" s="75">
        <f>E569+E575</f>
        <v>0</v>
      </c>
      <c r="F568" s="76">
        <f t="shared" ref="F568" si="232">F569+F574+F572</f>
        <v>15900</v>
      </c>
      <c r="G568" s="76">
        <f t="shared" ref="G568" si="233">G569+G574+G572</f>
        <v>18500</v>
      </c>
      <c r="H568" s="76">
        <f t="shared" ref="H568:I568" si="234">H569+H574+H572</f>
        <v>18500</v>
      </c>
      <c r="I568" s="76">
        <f t="shared" si="234"/>
        <v>18500</v>
      </c>
    </row>
    <row r="569" spans="1:9" x14ac:dyDescent="0.25">
      <c r="A569" s="182">
        <v>31</v>
      </c>
      <c r="B569" s="183"/>
      <c r="C569" s="184"/>
      <c r="D569" s="63" t="s">
        <v>11</v>
      </c>
      <c r="E569" s="75">
        <f>E570</f>
        <v>0</v>
      </c>
      <c r="F569" s="76">
        <v>12500</v>
      </c>
      <c r="G569" s="76">
        <f>G570</f>
        <v>15000</v>
      </c>
      <c r="H569" s="76">
        <f t="shared" ref="H569:I570" si="235">H570</f>
        <v>15000</v>
      </c>
      <c r="I569" s="76">
        <f t="shared" si="235"/>
        <v>15000</v>
      </c>
    </row>
    <row r="570" spans="1:9" hidden="1" x14ac:dyDescent="0.25">
      <c r="A570" s="64">
        <v>311</v>
      </c>
      <c r="B570" s="65"/>
      <c r="C570" s="66"/>
      <c r="D570" s="63" t="s">
        <v>202</v>
      </c>
      <c r="E570" s="75">
        <f>E571</f>
        <v>0</v>
      </c>
      <c r="F570" s="76">
        <v>12500</v>
      </c>
      <c r="G570" s="76">
        <f>G571</f>
        <v>15000</v>
      </c>
      <c r="H570" s="76">
        <f t="shared" si="235"/>
        <v>15000</v>
      </c>
      <c r="I570" s="76">
        <f t="shared" si="235"/>
        <v>15000</v>
      </c>
    </row>
    <row r="571" spans="1:9" hidden="1" x14ac:dyDescent="0.25">
      <c r="A571" s="64">
        <v>3111</v>
      </c>
      <c r="B571" s="65"/>
      <c r="C571" s="66"/>
      <c r="D571" s="63" t="s">
        <v>126</v>
      </c>
      <c r="E571" s="75">
        <v>0</v>
      </c>
      <c r="F571" s="76">
        <v>12500</v>
      </c>
      <c r="G571" s="76">
        <v>15000</v>
      </c>
      <c r="H571" s="76">
        <v>15000</v>
      </c>
      <c r="I571" s="76">
        <v>15000</v>
      </c>
    </row>
    <row r="572" spans="1:9" hidden="1" x14ac:dyDescent="0.25">
      <c r="A572" s="64">
        <v>312</v>
      </c>
      <c r="B572" s="65"/>
      <c r="C572" s="66"/>
      <c r="D572" s="63" t="s">
        <v>203</v>
      </c>
      <c r="E572" s="75">
        <v>0</v>
      </c>
      <c r="F572" s="76">
        <v>1000</v>
      </c>
      <c r="G572" s="76">
        <v>1000</v>
      </c>
      <c r="H572" s="76">
        <v>1000</v>
      </c>
      <c r="I572" s="76">
        <v>1000</v>
      </c>
    </row>
    <row r="573" spans="1:9" hidden="1" x14ac:dyDescent="0.25">
      <c r="A573" s="64">
        <v>3121</v>
      </c>
      <c r="B573" s="65"/>
      <c r="C573" s="66"/>
      <c r="D573" s="63" t="s">
        <v>203</v>
      </c>
      <c r="E573" s="75">
        <v>0</v>
      </c>
      <c r="F573" s="76">
        <v>1000</v>
      </c>
      <c r="G573" s="76">
        <v>1000</v>
      </c>
      <c r="H573" s="76">
        <v>1000</v>
      </c>
      <c r="I573" s="76">
        <v>1000</v>
      </c>
    </row>
    <row r="574" spans="1:9" x14ac:dyDescent="0.25">
      <c r="A574" s="182">
        <v>32</v>
      </c>
      <c r="B574" s="183"/>
      <c r="C574" s="184"/>
      <c r="D574" s="63" t="s">
        <v>22</v>
      </c>
      <c r="E574" s="75">
        <f>E575</f>
        <v>0</v>
      </c>
      <c r="F574" s="76">
        <f t="shared" ref="F574:I574" si="236">F575</f>
        <v>2400</v>
      </c>
      <c r="G574" s="76">
        <f t="shared" si="236"/>
        <v>2500</v>
      </c>
      <c r="H574" s="76">
        <f t="shared" si="236"/>
        <v>2500</v>
      </c>
      <c r="I574" s="76">
        <f t="shared" si="236"/>
        <v>2500</v>
      </c>
    </row>
    <row r="575" spans="1:9" hidden="1" x14ac:dyDescent="0.25">
      <c r="A575" s="64">
        <v>321</v>
      </c>
      <c r="B575" s="65"/>
      <c r="C575" s="66"/>
      <c r="D575" s="63" t="s">
        <v>150</v>
      </c>
      <c r="E575" s="75">
        <f>E576</f>
        <v>0</v>
      </c>
      <c r="F575" s="76">
        <f t="shared" ref="F575" si="237">F576+F577</f>
        <v>2400</v>
      </c>
      <c r="G575" s="76">
        <f t="shared" ref="G575" si="238">G576+G577</f>
        <v>2500</v>
      </c>
      <c r="H575" s="76">
        <f t="shared" ref="H575:I575" si="239">H576+H577</f>
        <v>2500</v>
      </c>
      <c r="I575" s="76">
        <f t="shared" si="239"/>
        <v>2500</v>
      </c>
    </row>
    <row r="576" spans="1:9" ht="25.5" hidden="1" x14ac:dyDescent="0.25">
      <c r="A576" s="64">
        <v>3212</v>
      </c>
      <c r="B576" s="65"/>
      <c r="C576" s="66"/>
      <c r="D576" s="63" t="s">
        <v>204</v>
      </c>
      <c r="E576" s="75">
        <v>0</v>
      </c>
      <c r="F576" s="76">
        <v>2000</v>
      </c>
      <c r="G576" s="76">
        <v>2000</v>
      </c>
      <c r="H576" s="76">
        <v>2000</v>
      </c>
      <c r="I576" s="76">
        <v>2000</v>
      </c>
    </row>
    <row r="577" spans="1:9" hidden="1" x14ac:dyDescent="0.25">
      <c r="A577" s="68">
        <v>3213</v>
      </c>
      <c r="B577" s="69"/>
      <c r="C577" s="63"/>
      <c r="D577" s="63" t="s">
        <v>160</v>
      </c>
      <c r="E577" s="75"/>
      <c r="F577" s="76">
        <v>400</v>
      </c>
      <c r="G577" s="76">
        <v>500</v>
      </c>
      <c r="H577" s="76">
        <v>500</v>
      </c>
      <c r="I577" s="76">
        <v>500</v>
      </c>
    </row>
    <row r="578" spans="1:9" x14ac:dyDescent="0.25">
      <c r="A578" s="182"/>
      <c r="B578" s="183"/>
      <c r="C578" s="184"/>
      <c r="D578" s="63"/>
      <c r="E578" s="75"/>
      <c r="F578" s="76"/>
      <c r="G578" s="76"/>
      <c r="H578" s="76"/>
      <c r="I578" s="76"/>
    </row>
    <row r="579" spans="1:9" ht="25.5" x14ac:dyDescent="0.25">
      <c r="A579" s="185" t="s">
        <v>205</v>
      </c>
      <c r="B579" s="186"/>
      <c r="C579" s="187"/>
      <c r="D579" s="61" t="s">
        <v>280</v>
      </c>
      <c r="E579" s="75">
        <f>E580</f>
        <v>340.33</v>
      </c>
      <c r="F579" s="76">
        <f t="shared" ref="F579:I580" si="240">F580</f>
        <v>5650</v>
      </c>
      <c r="G579" s="76">
        <f t="shared" si="240"/>
        <v>7000</v>
      </c>
      <c r="H579" s="76">
        <f t="shared" si="240"/>
        <v>7000</v>
      </c>
      <c r="I579" s="76">
        <f t="shared" si="240"/>
        <v>7000</v>
      </c>
    </row>
    <row r="580" spans="1:9" x14ac:dyDescent="0.25">
      <c r="A580" s="176" t="s">
        <v>138</v>
      </c>
      <c r="B580" s="177"/>
      <c r="C580" s="178"/>
      <c r="D580" s="62" t="s">
        <v>139</v>
      </c>
      <c r="E580" s="75">
        <f>E581</f>
        <v>340.33</v>
      </c>
      <c r="F580" s="76">
        <f t="shared" si="240"/>
        <v>5650</v>
      </c>
      <c r="G580" s="76">
        <f>G581+G598</f>
        <v>7000</v>
      </c>
      <c r="H580" s="76">
        <f t="shared" ref="H580:I580" si="241">H581+H598</f>
        <v>7000</v>
      </c>
      <c r="I580" s="76">
        <f t="shared" si="241"/>
        <v>7000</v>
      </c>
    </row>
    <row r="581" spans="1:9" x14ac:dyDescent="0.25">
      <c r="A581" s="179">
        <v>3</v>
      </c>
      <c r="B581" s="180"/>
      <c r="C581" s="181"/>
      <c r="D581" s="63" t="s">
        <v>10</v>
      </c>
      <c r="E581" s="75">
        <f>E585</f>
        <v>340.33</v>
      </c>
      <c r="F581" s="76">
        <f t="shared" ref="F581:G581" si="242">F582+F585</f>
        <v>5650</v>
      </c>
      <c r="G581" s="76">
        <f t="shared" si="242"/>
        <v>5500</v>
      </c>
      <c r="H581" s="76">
        <f t="shared" ref="H581:I581" si="243">H582+H585</f>
        <v>5500</v>
      </c>
      <c r="I581" s="76">
        <f t="shared" si="243"/>
        <v>5500</v>
      </c>
    </row>
    <row r="582" spans="1:9" x14ac:dyDescent="0.25">
      <c r="A582" s="182">
        <v>31</v>
      </c>
      <c r="B582" s="183"/>
      <c r="C582" s="184"/>
      <c r="D582" s="63" t="s">
        <v>11</v>
      </c>
      <c r="E582" s="75">
        <v>0</v>
      </c>
      <c r="F582" s="76">
        <f>F583+F584</f>
        <v>700</v>
      </c>
      <c r="G582" s="76">
        <f>G583+G584</f>
        <v>700</v>
      </c>
      <c r="H582" s="76">
        <f t="shared" ref="H582:I582" si="244">H583+H584</f>
        <v>700</v>
      </c>
      <c r="I582" s="76">
        <f t="shared" si="244"/>
        <v>700</v>
      </c>
    </row>
    <row r="583" spans="1:9" hidden="1" x14ac:dyDescent="0.25">
      <c r="A583" s="64">
        <v>3113</v>
      </c>
      <c r="B583" s="65"/>
      <c r="C583" s="66"/>
      <c r="D583" s="63" t="s">
        <v>144</v>
      </c>
      <c r="E583" s="75">
        <v>0</v>
      </c>
      <c r="F583" s="76">
        <v>500</v>
      </c>
      <c r="G583" s="76">
        <v>500</v>
      </c>
      <c r="H583" s="76">
        <v>500</v>
      </c>
      <c r="I583" s="76">
        <v>500</v>
      </c>
    </row>
    <row r="584" spans="1:9" hidden="1" x14ac:dyDescent="0.25">
      <c r="A584" s="64">
        <v>3132</v>
      </c>
      <c r="B584" s="65"/>
      <c r="C584" s="66"/>
      <c r="D584" s="63" t="s">
        <v>206</v>
      </c>
      <c r="E584" s="75">
        <v>0</v>
      </c>
      <c r="F584" s="76">
        <v>200</v>
      </c>
      <c r="G584" s="76">
        <v>200</v>
      </c>
      <c r="H584" s="76">
        <v>200</v>
      </c>
      <c r="I584" s="76">
        <v>200</v>
      </c>
    </row>
    <row r="585" spans="1:9" x14ac:dyDescent="0.25">
      <c r="A585" s="179">
        <v>32</v>
      </c>
      <c r="B585" s="180"/>
      <c r="C585" s="181"/>
      <c r="D585" s="63" t="s">
        <v>22</v>
      </c>
      <c r="E585" s="75">
        <f>E586+E590</f>
        <v>340.33</v>
      </c>
      <c r="F585" s="76">
        <f>F586+F590+F595+F596</f>
        <v>4950</v>
      </c>
      <c r="G585" s="76">
        <f>G586+G590+G595+G596</f>
        <v>4800</v>
      </c>
      <c r="H585" s="76">
        <f t="shared" ref="H585:I585" si="245">H586+H590+H595+H596</f>
        <v>4800</v>
      </c>
      <c r="I585" s="76">
        <f t="shared" si="245"/>
        <v>4800</v>
      </c>
    </row>
    <row r="586" spans="1:9" hidden="1" x14ac:dyDescent="0.25">
      <c r="A586" s="68">
        <v>321</v>
      </c>
      <c r="B586" s="69"/>
      <c r="C586" s="63"/>
      <c r="D586" s="63" t="s">
        <v>160</v>
      </c>
      <c r="E586" s="75">
        <f>SUM(E587:E588)</f>
        <v>212.34</v>
      </c>
      <c r="F586" s="76">
        <f t="shared" ref="F586:G586" si="246">SUM(F587:F589)</f>
        <v>2150</v>
      </c>
      <c r="G586" s="76">
        <f t="shared" si="246"/>
        <v>1650</v>
      </c>
      <c r="H586" s="76">
        <f t="shared" ref="H586:I586" si="247">SUM(H587:H589)</f>
        <v>1650</v>
      </c>
      <c r="I586" s="76">
        <f t="shared" si="247"/>
        <v>1650</v>
      </c>
    </row>
    <row r="587" spans="1:9" hidden="1" x14ac:dyDescent="0.25">
      <c r="A587" s="182">
        <v>3211</v>
      </c>
      <c r="B587" s="183"/>
      <c r="C587" s="184"/>
      <c r="D587" s="63" t="s">
        <v>73</v>
      </c>
      <c r="E587" s="75">
        <v>212.34</v>
      </c>
      <c r="F587" s="76">
        <v>1500</v>
      </c>
      <c r="G587" s="76">
        <v>1000</v>
      </c>
      <c r="H587" s="76">
        <v>1000</v>
      </c>
      <c r="I587" s="76">
        <v>1000</v>
      </c>
    </row>
    <row r="588" spans="1:9" hidden="1" x14ac:dyDescent="0.25">
      <c r="A588" s="64">
        <v>3213</v>
      </c>
      <c r="B588" s="65"/>
      <c r="C588" s="66"/>
      <c r="D588" s="63" t="s">
        <v>161</v>
      </c>
      <c r="E588" s="75">
        <v>0</v>
      </c>
      <c r="F588" s="76">
        <v>450</v>
      </c>
      <c r="G588" s="76">
        <v>450</v>
      </c>
      <c r="H588" s="76">
        <v>450</v>
      </c>
      <c r="I588" s="76">
        <v>450</v>
      </c>
    </row>
    <row r="589" spans="1:9" ht="25.5" hidden="1" x14ac:dyDescent="0.25">
      <c r="A589" s="64">
        <v>3214</v>
      </c>
      <c r="B589" s="65"/>
      <c r="C589" s="66"/>
      <c r="D589" s="63" t="s">
        <v>207</v>
      </c>
      <c r="E589" s="75">
        <v>41.67</v>
      </c>
      <c r="F589" s="76">
        <v>200</v>
      </c>
      <c r="G589" s="76">
        <v>200</v>
      </c>
      <c r="H589" s="76">
        <v>200</v>
      </c>
      <c r="I589" s="76">
        <v>200</v>
      </c>
    </row>
    <row r="590" spans="1:9" hidden="1" x14ac:dyDescent="0.25">
      <c r="A590" s="64">
        <v>322</v>
      </c>
      <c r="B590" s="65"/>
      <c r="C590" s="66"/>
      <c r="D590" s="63" t="s">
        <v>96</v>
      </c>
      <c r="E590" s="75">
        <f>SUM(E591:E592)</f>
        <v>127.99</v>
      </c>
      <c r="F590" s="76">
        <f t="shared" ref="F590" si="248">SUM(F591:F592)</f>
        <v>1500</v>
      </c>
      <c r="G590" s="76">
        <f>SUM(G591:G593)</f>
        <v>2500</v>
      </c>
      <c r="H590" s="76">
        <f t="shared" ref="H590:I590" si="249">SUM(H591:H593)</f>
        <v>2500</v>
      </c>
      <c r="I590" s="76">
        <f t="shared" si="249"/>
        <v>2500</v>
      </c>
    </row>
    <row r="591" spans="1:9" hidden="1" x14ac:dyDescent="0.25">
      <c r="A591" s="64">
        <v>3221</v>
      </c>
      <c r="B591" s="65"/>
      <c r="C591" s="66"/>
      <c r="D591" s="63" t="s">
        <v>208</v>
      </c>
      <c r="E591" s="75">
        <v>0</v>
      </c>
      <c r="F591" s="76">
        <v>0</v>
      </c>
      <c r="G591" s="76">
        <v>0</v>
      </c>
      <c r="H591" s="76">
        <v>0</v>
      </c>
      <c r="I591" s="76">
        <v>0</v>
      </c>
    </row>
    <row r="592" spans="1:9" hidden="1" x14ac:dyDescent="0.25">
      <c r="A592" s="64">
        <v>3225</v>
      </c>
      <c r="B592" s="65"/>
      <c r="C592" s="66"/>
      <c r="D592" s="63" t="s">
        <v>78</v>
      </c>
      <c r="E592" s="75">
        <v>127.99</v>
      </c>
      <c r="F592" s="76">
        <v>1500</v>
      </c>
      <c r="G592" s="76">
        <v>1500</v>
      </c>
      <c r="H592" s="76">
        <v>1500</v>
      </c>
      <c r="I592" s="76">
        <v>1500</v>
      </c>
    </row>
    <row r="593" spans="1:9" ht="25.5" hidden="1" x14ac:dyDescent="0.25">
      <c r="A593" s="124">
        <v>3227</v>
      </c>
      <c r="B593" s="125"/>
      <c r="C593" s="126"/>
      <c r="D593" s="123" t="s">
        <v>290</v>
      </c>
      <c r="E593" s="75">
        <v>0</v>
      </c>
      <c r="F593" s="76">
        <v>0</v>
      </c>
      <c r="G593" s="76">
        <v>1000</v>
      </c>
      <c r="H593" s="76">
        <v>1000</v>
      </c>
      <c r="I593" s="76">
        <v>1000</v>
      </c>
    </row>
    <row r="594" spans="1:9" hidden="1" x14ac:dyDescent="0.25">
      <c r="A594" s="64">
        <v>323</v>
      </c>
      <c r="B594" s="65"/>
      <c r="C594" s="66"/>
      <c r="D594" s="63" t="s">
        <v>98</v>
      </c>
      <c r="E594" s="75">
        <v>0</v>
      </c>
      <c r="F594" s="76">
        <f t="shared" ref="F594:I594" si="250">F595</f>
        <v>1000</v>
      </c>
      <c r="G594" s="76">
        <f t="shared" si="250"/>
        <v>350</v>
      </c>
      <c r="H594" s="76">
        <f t="shared" si="250"/>
        <v>350</v>
      </c>
      <c r="I594" s="76">
        <f t="shared" si="250"/>
        <v>350</v>
      </c>
    </row>
    <row r="595" spans="1:9" hidden="1" x14ac:dyDescent="0.25">
      <c r="A595" s="64">
        <v>3237</v>
      </c>
      <c r="B595" s="65"/>
      <c r="C595" s="66"/>
      <c r="D595" s="63" t="s">
        <v>84</v>
      </c>
      <c r="E595" s="75">
        <v>0</v>
      </c>
      <c r="F595" s="76">
        <v>1000</v>
      </c>
      <c r="G595" s="76">
        <v>350</v>
      </c>
      <c r="H595" s="76">
        <v>350</v>
      </c>
      <c r="I595" s="76">
        <v>350</v>
      </c>
    </row>
    <row r="596" spans="1:9" hidden="1" x14ac:dyDescent="0.25">
      <c r="A596" s="64">
        <v>329</v>
      </c>
      <c r="B596" s="65"/>
      <c r="C596" s="66"/>
      <c r="D596" s="63" t="s">
        <v>226</v>
      </c>
      <c r="E596" s="75">
        <v>0</v>
      </c>
      <c r="F596" s="76">
        <f>F597</f>
        <v>300</v>
      </c>
      <c r="G596" s="76">
        <f>G597</f>
        <v>300</v>
      </c>
      <c r="H596" s="76">
        <f t="shared" ref="H596:I596" si="251">H597</f>
        <v>300</v>
      </c>
      <c r="I596" s="76">
        <f t="shared" si="251"/>
        <v>300</v>
      </c>
    </row>
    <row r="597" spans="1:9" hidden="1" x14ac:dyDescent="0.25">
      <c r="A597" s="182">
        <v>3293</v>
      </c>
      <c r="B597" s="183"/>
      <c r="C597" s="184"/>
      <c r="D597" s="63" t="s">
        <v>88</v>
      </c>
      <c r="E597" s="75">
        <v>0</v>
      </c>
      <c r="F597" s="76">
        <v>300</v>
      </c>
      <c r="G597" s="76">
        <v>300</v>
      </c>
      <c r="H597" s="76">
        <v>300</v>
      </c>
      <c r="I597" s="76">
        <v>300</v>
      </c>
    </row>
    <row r="598" spans="1:9" ht="25.5" x14ac:dyDescent="0.25">
      <c r="A598" s="179">
        <v>4</v>
      </c>
      <c r="B598" s="180"/>
      <c r="C598" s="181"/>
      <c r="D598" s="143" t="s">
        <v>12</v>
      </c>
      <c r="E598" s="75">
        <v>0</v>
      </c>
      <c r="F598" s="76">
        <v>0</v>
      </c>
      <c r="G598" s="76">
        <f>G599</f>
        <v>1500</v>
      </c>
      <c r="H598" s="76">
        <f t="shared" ref="H598:I600" si="252">H599</f>
        <v>1500</v>
      </c>
      <c r="I598" s="76">
        <f t="shared" si="252"/>
        <v>1500</v>
      </c>
    </row>
    <row r="599" spans="1:9" ht="25.5" x14ac:dyDescent="0.25">
      <c r="A599" s="182">
        <v>42</v>
      </c>
      <c r="B599" s="183"/>
      <c r="C599" s="184"/>
      <c r="D599" s="143" t="s">
        <v>31</v>
      </c>
      <c r="E599" s="75">
        <v>0</v>
      </c>
      <c r="F599" s="76">
        <v>0</v>
      </c>
      <c r="G599" s="76">
        <f>G600</f>
        <v>1500</v>
      </c>
      <c r="H599" s="76">
        <f t="shared" si="252"/>
        <v>1500</v>
      </c>
      <c r="I599" s="76">
        <f t="shared" si="252"/>
        <v>1500</v>
      </c>
    </row>
    <row r="600" spans="1:9" hidden="1" x14ac:dyDescent="0.25">
      <c r="A600" s="144">
        <v>422</v>
      </c>
      <c r="B600" s="145"/>
      <c r="C600" s="146"/>
      <c r="D600" s="143" t="s">
        <v>189</v>
      </c>
      <c r="E600" s="75">
        <v>0</v>
      </c>
      <c r="F600" s="76">
        <v>0</v>
      </c>
      <c r="G600" s="76">
        <f>G601</f>
        <v>1500</v>
      </c>
      <c r="H600" s="76">
        <f t="shared" si="252"/>
        <v>1500</v>
      </c>
      <c r="I600" s="76">
        <f t="shared" si="252"/>
        <v>1500</v>
      </c>
    </row>
    <row r="601" spans="1:9" hidden="1" x14ac:dyDescent="0.25">
      <c r="A601" s="144">
        <v>4221</v>
      </c>
      <c r="B601" s="145"/>
      <c r="C601" s="146"/>
      <c r="D601" s="143" t="s">
        <v>190</v>
      </c>
      <c r="E601" s="75">
        <v>0</v>
      </c>
      <c r="F601" s="76">
        <v>0</v>
      </c>
      <c r="G601" s="76">
        <v>1500</v>
      </c>
      <c r="H601" s="76">
        <v>1500</v>
      </c>
      <c r="I601" s="76">
        <v>1500</v>
      </c>
    </row>
    <row r="602" spans="1:9" x14ac:dyDescent="0.25">
      <c r="A602" s="80"/>
      <c r="B602" s="81"/>
      <c r="C602" s="82"/>
      <c r="D602" s="79"/>
      <c r="E602" s="75"/>
      <c r="F602" s="76"/>
      <c r="G602" s="76"/>
      <c r="H602" s="76"/>
      <c r="I602" s="76"/>
    </row>
    <row r="604" spans="1:9" ht="38.25" x14ac:dyDescent="0.25">
      <c r="A604" s="173" t="s">
        <v>275</v>
      </c>
      <c r="B604" s="174"/>
      <c r="C604" s="175"/>
      <c r="D604" s="107" t="s">
        <v>276</v>
      </c>
      <c r="E604" s="75">
        <f>E605</f>
        <v>2130.9299999999998</v>
      </c>
      <c r="F604" s="76">
        <f t="shared" ref="F604:I605" si="253">F605</f>
        <v>0</v>
      </c>
      <c r="G604" s="76">
        <f t="shared" si="253"/>
        <v>2500</v>
      </c>
      <c r="H604" s="76">
        <f t="shared" si="253"/>
        <v>2500</v>
      </c>
      <c r="I604" s="76">
        <f t="shared" si="253"/>
        <v>2500</v>
      </c>
    </row>
    <row r="605" spans="1:9" x14ac:dyDescent="0.25">
      <c r="A605" s="176" t="s">
        <v>296</v>
      </c>
      <c r="B605" s="177"/>
      <c r="C605" s="178"/>
      <c r="D605" s="100" t="s">
        <v>297</v>
      </c>
      <c r="E605" s="75">
        <f>E606</f>
        <v>2130.9299999999998</v>
      </c>
      <c r="F605" s="76">
        <f t="shared" si="253"/>
        <v>0</v>
      </c>
      <c r="G605" s="76">
        <f t="shared" si="253"/>
        <v>2500</v>
      </c>
      <c r="H605" s="76">
        <f t="shared" si="253"/>
        <v>2500</v>
      </c>
      <c r="I605" s="76">
        <f t="shared" si="253"/>
        <v>2500</v>
      </c>
    </row>
    <row r="606" spans="1:9" x14ac:dyDescent="0.25">
      <c r="A606" s="179">
        <v>3</v>
      </c>
      <c r="B606" s="180"/>
      <c r="C606" s="181"/>
      <c r="D606" s="101" t="s">
        <v>10</v>
      </c>
      <c r="E606" s="75">
        <f>E607</f>
        <v>2130.9299999999998</v>
      </c>
      <c r="F606" s="76">
        <f t="shared" ref="F606:I606" si="254">SUM(F607:F607)</f>
        <v>0</v>
      </c>
      <c r="G606" s="76">
        <f t="shared" si="254"/>
        <v>2500</v>
      </c>
      <c r="H606" s="76">
        <f t="shared" si="254"/>
        <v>2500</v>
      </c>
      <c r="I606" s="76">
        <f t="shared" si="254"/>
        <v>2500</v>
      </c>
    </row>
    <row r="607" spans="1:9" ht="25.5" x14ac:dyDescent="0.25">
      <c r="A607" s="182">
        <v>37</v>
      </c>
      <c r="B607" s="183"/>
      <c r="C607" s="184"/>
      <c r="D607" s="101" t="s">
        <v>211</v>
      </c>
      <c r="E607" s="75">
        <f>E608</f>
        <v>2130.9299999999998</v>
      </c>
      <c r="F607" s="76">
        <f>F608</f>
        <v>0</v>
      </c>
      <c r="G607" s="76">
        <f>G608</f>
        <v>2500</v>
      </c>
      <c r="H607" s="76">
        <f t="shared" ref="H607:I608" si="255">H608</f>
        <v>2500</v>
      </c>
      <c r="I607" s="76">
        <f t="shared" si="255"/>
        <v>2500</v>
      </c>
    </row>
    <row r="608" spans="1:9" ht="25.5" hidden="1" x14ac:dyDescent="0.25">
      <c r="A608" s="102">
        <v>372</v>
      </c>
      <c r="B608" s="103"/>
      <c r="C608" s="104"/>
      <c r="D608" s="101" t="s">
        <v>199</v>
      </c>
      <c r="E608" s="75">
        <f>E609</f>
        <v>2130.9299999999998</v>
      </c>
      <c r="F608" s="76">
        <f>F609</f>
        <v>0</v>
      </c>
      <c r="G608" s="76">
        <f>G609</f>
        <v>2500</v>
      </c>
      <c r="H608" s="76">
        <f t="shared" si="255"/>
        <v>2500</v>
      </c>
      <c r="I608" s="76">
        <f t="shared" si="255"/>
        <v>2500</v>
      </c>
    </row>
    <row r="609" spans="1:9" ht="25.5" hidden="1" x14ac:dyDescent="0.25">
      <c r="A609" s="102">
        <v>3722</v>
      </c>
      <c r="B609" s="103"/>
      <c r="C609" s="104"/>
      <c r="D609" s="101" t="s">
        <v>277</v>
      </c>
      <c r="E609" s="75">
        <v>2130.9299999999998</v>
      </c>
      <c r="F609" s="76">
        <v>0</v>
      </c>
      <c r="G609" s="76">
        <v>2500</v>
      </c>
      <c r="H609" s="76">
        <v>2500</v>
      </c>
      <c r="I609" s="76">
        <v>2500</v>
      </c>
    </row>
  </sheetData>
  <mergeCells count="231">
    <mergeCell ref="A598:C598"/>
    <mergeCell ref="A599:C599"/>
    <mergeCell ref="A210:C210"/>
    <mergeCell ref="A211:C211"/>
    <mergeCell ref="A212:C212"/>
    <mergeCell ref="A219:C219"/>
    <mergeCell ref="A223:C223"/>
    <mergeCell ref="A224:C224"/>
    <mergeCell ref="A225:C225"/>
    <mergeCell ref="A232:C232"/>
    <mergeCell ref="A270:C270"/>
    <mergeCell ref="A237:C237"/>
    <mergeCell ref="A238:C238"/>
    <mergeCell ref="A239:C239"/>
    <mergeCell ref="A240:C240"/>
    <mergeCell ref="A247:C247"/>
    <mergeCell ref="A251:C251"/>
    <mergeCell ref="A252:C252"/>
    <mergeCell ref="A253:C253"/>
    <mergeCell ref="A547:C547"/>
    <mergeCell ref="A551:C551"/>
    <mergeCell ref="A552:C552"/>
    <mergeCell ref="A553:C553"/>
    <mergeCell ref="A532:C532"/>
    <mergeCell ref="A204:C204"/>
    <mergeCell ref="A191:C191"/>
    <mergeCell ref="A587:C587"/>
    <mergeCell ref="A597:C597"/>
    <mergeCell ref="A267:C267"/>
    <mergeCell ref="A268:C268"/>
    <mergeCell ref="A269:C269"/>
    <mergeCell ref="A579:C579"/>
    <mergeCell ref="A580:C580"/>
    <mergeCell ref="A581:C581"/>
    <mergeCell ref="A582:C582"/>
    <mergeCell ref="A585:C585"/>
    <mergeCell ref="A567:C567"/>
    <mergeCell ref="A568:C568"/>
    <mergeCell ref="A569:C569"/>
    <mergeCell ref="A574:C574"/>
    <mergeCell ref="A578:C578"/>
    <mergeCell ref="A554:C554"/>
    <mergeCell ref="A557:C557"/>
    <mergeCell ref="A560:C560"/>
    <mergeCell ref="A561:C561"/>
    <mergeCell ref="A566:C566"/>
    <mergeCell ref="A209:C209"/>
    <mergeCell ref="A546:C546"/>
    <mergeCell ref="A538:C538"/>
    <mergeCell ref="A539:C539"/>
    <mergeCell ref="A542:C542"/>
    <mergeCell ref="A545:C545"/>
    <mergeCell ref="A533:C533"/>
    <mergeCell ref="A534:C534"/>
    <mergeCell ref="A510:C510"/>
    <mergeCell ref="A513:C513"/>
    <mergeCell ref="A514:C514"/>
    <mergeCell ref="A520:C520"/>
    <mergeCell ref="A531:C531"/>
    <mergeCell ref="A502:C502"/>
    <mergeCell ref="A503:C503"/>
    <mergeCell ref="A507:C507"/>
    <mergeCell ref="A508:C508"/>
    <mergeCell ref="A509:C509"/>
    <mergeCell ref="A525:C525"/>
    <mergeCell ref="A526:C526"/>
    <mergeCell ref="A524:C524"/>
    <mergeCell ref="A496:C496"/>
    <mergeCell ref="A497:C497"/>
    <mergeCell ref="A498:C498"/>
    <mergeCell ref="A499:C499"/>
    <mergeCell ref="A501:C501"/>
    <mergeCell ref="A486:C486"/>
    <mergeCell ref="A488:C488"/>
    <mergeCell ref="A493:C493"/>
    <mergeCell ref="A494:C494"/>
    <mergeCell ref="A495:C495"/>
    <mergeCell ref="A470:C470"/>
    <mergeCell ref="A471:C471"/>
    <mergeCell ref="A483:C483"/>
    <mergeCell ref="A484:C484"/>
    <mergeCell ref="A485:C485"/>
    <mergeCell ref="A478:C478"/>
    <mergeCell ref="A479:C479"/>
    <mergeCell ref="A476:C476"/>
    <mergeCell ref="A477:C477"/>
    <mergeCell ref="A431:C431"/>
    <mergeCell ref="A432:C432"/>
    <mergeCell ref="A440:C440"/>
    <mergeCell ref="A463:C463"/>
    <mergeCell ref="A469:C469"/>
    <mergeCell ref="A464:C464"/>
    <mergeCell ref="A465:C465"/>
    <mergeCell ref="A466:C466"/>
    <mergeCell ref="A458:C458"/>
    <mergeCell ref="A413:C413"/>
    <mergeCell ref="A414:C414"/>
    <mergeCell ref="A415:C415"/>
    <mergeCell ref="A416:C416"/>
    <mergeCell ref="A430:C430"/>
    <mergeCell ref="A395:C395"/>
    <mergeCell ref="A373:C373"/>
    <mergeCell ref="A374:C374"/>
    <mergeCell ref="A391:C391"/>
    <mergeCell ref="A392:C392"/>
    <mergeCell ref="A393:C393"/>
    <mergeCell ref="A365:C365"/>
    <mergeCell ref="A366:C366"/>
    <mergeCell ref="A367:C367"/>
    <mergeCell ref="A368:C368"/>
    <mergeCell ref="A372:C372"/>
    <mergeCell ref="A313:C313"/>
    <mergeCell ref="A318:C318"/>
    <mergeCell ref="A319:C319"/>
    <mergeCell ref="A320:C320"/>
    <mergeCell ref="A321:C321"/>
    <mergeCell ref="A355:C355"/>
    <mergeCell ref="A356:C356"/>
    <mergeCell ref="A311:C311"/>
    <mergeCell ref="A312:C312"/>
    <mergeCell ref="A345:C345"/>
    <mergeCell ref="A353:C353"/>
    <mergeCell ref="A354:C354"/>
    <mergeCell ref="A332:C332"/>
    <mergeCell ref="A341:C341"/>
    <mergeCell ref="A342:C342"/>
    <mergeCell ref="A343:C343"/>
    <mergeCell ref="A344:C344"/>
    <mergeCell ref="A196:C196"/>
    <mergeCell ref="A197:C197"/>
    <mergeCell ref="A182:C182"/>
    <mergeCell ref="A183:C183"/>
    <mergeCell ref="A184:C184"/>
    <mergeCell ref="A195:C195"/>
    <mergeCell ref="A167:C167"/>
    <mergeCell ref="A168:C168"/>
    <mergeCell ref="A169:C169"/>
    <mergeCell ref="A176:C176"/>
    <mergeCell ref="A181:C181"/>
    <mergeCell ref="A152:C152"/>
    <mergeCell ref="A153:C153"/>
    <mergeCell ref="A154:C154"/>
    <mergeCell ref="A155:C155"/>
    <mergeCell ref="A162:C162"/>
    <mergeCell ref="A138:C138"/>
    <mergeCell ref="A139:C139"/>
    <mergeCell ref="A140:C140"/>
    <mergeCell ref="A114:C114"/>
    <mergeCell ref="A115:C115"/>
    <mergeCell ref="A116:C116"/>
    <mergeCell ref="A122:C122"/>
    <mergeCell ref="A123:C123"/>
    <mergeCell ref="A124:C124"/>
    <mergeCell ref="A125:C125"/>
    <mergeCell ref="A145:C145"/>
    <mergeCell ref="A146:C146"/>
    <mergeCell ref="A147:C147"/>
    <mergeCell ref="A137:C137"/>
    <mergeCell ref="A144:C144"/>
    <mergeCell ref="A129:C129"/>
    <mergeCell ref="A130:C130"/>
    <mergeCell ref="A131:C131"/>
    <mergeCell ref="A132:C132"/>
    <mergeCell ref="A101:C101"/>
    <mergeCell ref="A102:C102"/>
    <mergeCell ref="A103:C103"/>
    <mergeCell ref="A104:C104"/>
    <mergeCell ref="A113:C113"/>
    <mergeCell ref="A92:C92"/>
    <mergeCell ref="A93:C93"/>
    <mergeCell ref="A94:C94"/>
    <mergeCell ref="A95:C95"/>
    <mergeCell ref="A64:C64"/>
    <mergeCell ref="A66:C66"/>
    <mergeCell ref="A67:C67"/>
    <mergeCell ref="A68:C68"/>
    <mergeCell ref="A91:C91"/>
    <mergeCell ref="A57:C57"/>
    <mergeCell ref="A58:C58"/>
    <mergeCell ref="A61:C61"/>
    <mergeCell ref="A62:C62"/>
    <mergeCell ref="A63:C63"/>
    <mergeCell ref="A75:C75"/>
    <mergeCell ref="A76:C76"/>
    <mergeCell ref="A77:C77"/>
    <mergeCell ref="A78:C78"/>
    <mergeCell ref="A80:C80"/>
    <mergeCell ref="A81:C81"/>
    <mergeCell ref="A82:C82"/>
    <mergeCell ref="A52:C52"/>
    <mergeCell ref="A53:C53"/>
    <mergeCell ref="A54:C54"/>
    <mergeCell ref="A56:C56"/>
    <mergeCell ref="A34:C34"/>
    <mergeCell ref="A35:C35"/>
    <mergeCell ref="A44:C44"/>
    <mergeCell ref="A45:C45"/>
    <mergeCell ref="A50:C50"/>
    <mergeCell ref="A8:C8"/>
    <mergeCell ref="A9:C9"/>
    <mergeCell ref="A10:C10"/>
    <mergeCell ref="A6:C6"/>
    <mergeCell ref="A7:C7"/>
    <mergeCell ref="A1:I1"/>
    <mergeCell ref="A3:I3"/>
    <mergeCell ref="A5:C5"/>
    <mergeCell ref="A51:C51"/>
    <mergeCell ref="A604:C604"/>
    <mergeCell ref="A605:C605"/>
    <mergeCell ref="A606:C606"/>
    <mergeCell ref="A607:C607"/>
    <mergeCell ref="A275:C275"/>
    <mergeCell ref="A276:C276"/>
    <mergeCell ref="A277:C277"/>
    <mergeCell ref="A278:C278"/>
    <mergeCell ref="A260:C260"/>
    <mergeCell ref="A274:C274"/>
    <mergeCell ref="A266:C266"/>
    <mergeCell ref="A291:C291"/>
    <mergeCell ref="A292:C292"/>
    <mergeCell ref="A293:C293"/>
    <mergeCell ref="A300:C300"/>
    <mergeCell ref="A301:C301"/>
    <mergeCell ref="A283:C283"/>
    <mergeCell ref="A284:C284"/>
    <mergeCell ref="A285:C285"/>
    <mergeCell ref="A286:C286"/>
    <mergeCell ref="A294:C294"/>
    <mergeCell ref="A302:C302"/>
    <mergeCell ref="A303:C303"/>
    <mergeCell ref="A304:C30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38F4-C64C-4801-9D9E-5D7742F0E9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Karmen</cp:lastModifiedBy>
  <cp:lastPrinted>2024-12-04T13:14:31Z</cp:lastPrinted>
  <dcterms:created xsi:type="dcterms:W3CDTF">2022-08-12T12:51:27Z</dcterms:created>
  <dcterms:modified xsi:type="dcterms:W3CDTF">2025-01-21T12:07:41Z</dcterms:modified>
</cp:coreProperties>
</file>